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lobal" sheetId="1" state="visible" r:id="rId3"/>
    <sheet name="Stratégie 1" sheetId="2" state="visible" r:id="rId4"/>
    <sheet name="Stratégie 2" sheetId="3" state="visible" r:id="rId5"/>
    <sheet name="Stratégie 3" sheetId="4" state="visible" r:id="rId6"/>
    <sheet name="Stratégie 4" sheetId="5" state="visible" r:id="rId7"/>
    <sheet name="Historique Mensuel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<sst xmlns="http://schemas.openxmlformats.org/spreadsheetml/2006/main" count="252" uniqueCount="82">
  <si>
    <t xml:space="preserve">🌍 GLOBAL — Toutes stratégies réunies</t>
  </si>
  <si>
    <t xml:space="preserve">PICKS TOTAUX</t>
  </si>
  <si>
    <t xml:space="preserve">WIN RATE</t>
  </si>
  <si>
    <t xml:space="preserve">COTE MOYENNE</t>
  </si>
  <si>
    <t xml:space="preserve">ROI</t>
  </si>
  <si>
    <t xml:space="preserve">PROFIT (u)</t>
  </si>
  <si>
    <t xml:space="preserve">PROFIT (€)</t>
  </si>
  <si>
    <t xml:space="preserve">CLV MOYENNE</t>
  </si>
  <si>
    <t xml:space="preserve">📌 PAR STRATÉGIE</t>
  </si>
  <si>
    <t xml:space="preserve">Stratégie</t>
  </si>
  <si>
    <t xml:space="preserve">Picks</t>
  </si>
  <si>
    <t xml:space="preserve">Win Rate</t>
  </si>
  <si>
    <t xml:space="preserve">Cote Moy</t>
  </si>
  <si>
    <t xml:space="preserve">Profit (u)</t>
  </si>
  <si>
    <t xml:space="preserve">Profit (€)</t>
  </si>
  <si>
    <t xml:space="preserve">CLV Moy</t>
  </si>
  <si>
    <t xml:space="preserve">Stratégie 1</t>
  </si>
  <si>
    <t xml:space="preserve">Stratégie 2</t>
  </si>
  <si>
    <t xml:space="preserve">Stratégie 3</t>
  </si>
  <si>
    <t xml:space="preserve">Stratégie 4</t>
  </si>
  <si>
    <t xml:space="preserve">📌 PAR MARCHÉ (toutes stratégies confondues)</t>
  </si>
  <si>
    <t xml:space="preserve">Marché</t>
  </si>
  <si>
    <t xml:space="preserve">1N2</t>
  </si>
  <si>
    <t xml:space="preserve">Over/Under</t>
  </si>
  <si>
    <t xml:space="preserve">BTTS</t>
  </si>
  <si>
    <t xml:space="preserve">Hand Asiatique</t>
  </si>
  <si>
    <t xml:space="preserve">Score Exact</t>
  </si>
  <si>
    <t xml:space="preserve">Mi-temps</t>
  </si>
  <si>
    <t xml:space="preserve">Tennis</t>
  </si>
  <si>
    <t xml:space="preserve">Autre</t>
  </si>
  <si>
    <t xml:space="preserve">📊 SUIVI — STRATÉGIE 1</t>
  </si>
  <si>
    <t xml:space="preserve">LÉGENDE</t>
  </si>
  <si>
    <t xml:space="preserve">📅 DATE</t>
  </si>
  <si>
    <t xml:space="preserve">JJ/MM/AAAA</t>
  </si>
  <si>
    <t xml:space="preserve">Valeur unité (€) :</t>
  </si>
  <si>
    <t xml:space="preserve">🎯 MARCHÉ</t>
  </si>
  <si>
    <t xml:space="preserve">liste déroulante</t>
  </si>
  <si>
    <t xml:space="preserve">🎯 BET</t>
  </si>
  <si>
    <t xml:space="preserve">ex. Over 2.5</t>
  </si>
  <si>
    <t xml:space="preserve">📖 BOOKMAKER</t>
  </si>
  <si>
    <t xml:space="preserve">ex. Pinnacle</t>
  </si>
  <si>
    <t xml:space="preserve">💰 COTE PRISE</t>
  </si>
  <si>
    <t xml:space="preserve">cote au moment du pari</t>
  </si>
  <si>
    <t xml:space="preserve">🔒 COTE CLÔTURE</t>
  </si>
  <si>
    <t xml:space="preserve">cote Pinnacle à la fermeture (laisse vide si pas dispo)</t>
  </si>
  <si>
    <t xml:space="preserve">DATE</t>
  </si>
  <si>
    <t xml:space="preserve">LIGUE</t>
  </si>
  <si>
    <t xml:space="preserve">MATCH</t>
  </si>
  <si>
    <t xml:space="preserve">MARCHÉ</t>
  </si>
  <si>
    <t xml:space="preserve">BET</t>
  </si>
  <si>
    <t xml:space="preserve">BOOKMAKER</t>
  </si>
  <si>
    <t xml:space="preserve">COTE PRISE</t>
  </si>
  <si>
    <t xml:space="preserve">COTE CLÔTURE</t>
  </si>
  <si>
    <t xml:space="preserve">CLV (%)</t>
  </si>
  <si>
    <t xml:space="preserve">MISE (u)</t>
  </si>
  <si>
    <t xml:space="preserve">RÉSULTAT</t>
  </si>
  <si>
    <t xml:space="preserve">GAIN (u)</t>
  </si>
  <si>
    <t xml:space="preserve">GAIN (€)</t>
  </si>
  <si>
    <t xml:space="preserve">TOTAL (u)</t>
  </si>
  <si>
    <t xml:space="preserve">TOTAL (€)</t>
  </si>
  <si>
    <t xml:space="preserve">CLV MOY</t>
  </si>
  <si>
    <t xml:space="preserve">✅ RÉSULTAT</t>
  </si>
  <si>
    <t xml:space="preserve">W = Gagné | L = Perdu | P = Push</t>
  </si>
  <si>
    <t xml:space="preserve">Ligue 1</t>
  </si>
  <si>
    <t xml:space="preserve">PSG vs Marseille</t>
  </si>
  <si>
    <t xml:space="preserve">Over 2.5</t>
  </si>
  <si>
    <t xml:space="preserve">Pinnacle</t>
  </si>
  <si>
    <t xml:space="preserve">W</t>
  </si>
  <si>
    <t xml:space="preserve">Colonnes bleues</t>
  </si>
  <si>
    <t xml:space="preserve">à remplir toi-même</t>
  </si>
  <si>
    <t xml:space="preserve">Colonnes noires (I,L,M,N,O,P,Q,R)</t>
  </si>
  <si>
    <t xml:space="preserve">automatiques — ne pas toucher</t>
  </si>
  <si>
    <t xml:space="preserve">📊 SUIVI — STRATÉGIE 2</t>
  </si>
  <si>
    <t xml:space="preserve">📊 SUIVI — STRATÉGIE 3</t>
  </si>
  <si>
    <t xml:space="preserve">📊 SUIVI — STRATÉGIE 4</t>
  </si>
  <si>
    <t xml:space="preserve">📅 HISTORIQUE MENSUEL — 2025 à 2040 (toutes stratégies réunies)</t>
  </si>
  <si>
    <t xml:space="preserve">Mois</t>
  </si>
  <si>
    <t xml:space="preserve">Année</t>
  </si>
  <si>
    <t xml:space="preserve">Victoires</t>
  </si>
  <si>
    <t xml:space="preserve">Défaites</t>
  </si>
  <si>
    <t xml:space="preserve">Win rate</t>
  </si>
  <si>
    <t xml:space="preserve">Profit cumulé (u)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</si>
</sst>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General"/>
    <numFmt numFmtId="166" formatCode="0.0%"/>
    <numFmt numFmtId="167" formatCode="0.00"/>
    <numFmt numFmtId="168" formatCode="\+#,##0.00;\-#,##0.00"/>
    <numFmt numFmtId="169" formatCode="\+#,##0.00&quot; €&quot;;\-#,##0.00&quot; €&quot;"/>
    <numFmt numFmtId="170" formatCode="\+0.0%;\-0.0%"/>
    <numFmt numFmtId="171" formatCode="#,##0&quot; €&quot;"/>
    <numFmt numFmtId="172" formatCode="dd/mm/yyyy"/>
    <numFmt numFmtId="173" formatCode="mmmm"/>
    <numFmt numFmtId="174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9"/>
      <color rgb="FFC9A84C"/>
      <name val="Arial"/>
      <family val="0"/>
      <charset val="1"/>
    </font>
    <font>
      <b val="true"/>
      <sz val="13"/>
      <color rgb="FF1A1A1A"/>
      <name val="Arial"/>
      <family val="0"/>
      <charset val="1"/>
    </font>
    <font>
      <b val="true"/>
      <sz val="12"/>
      <color rgb="FFC9A84C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9"/>
      <name val="Arial"/>
      <family val="0"/>
      <charset val="1"/>
    </font>
    <font>
      <i val="true"/>
      <sz val="9"/>
      <color rgb="FF555555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10"/>
      <color rgb="FF8C8C8C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11111"/>
        <bgColor rgb="FF1A1A1A"/>
      </patternFill>
    </fill>
    <fill>
      <patternFill patternType="solid">
        <fgColor rgb="FF1A1A1A"/>
        <bgColor rgb="FF111111"/>
      </patternFill>
    </fill>
    <fill>
      <patternFill patternType="solid">
        <fgColor rgb="FFFDF6E3"/>
        <bgColor rgb="FFFFF6CC"/>
      </patternFill>
    </fill>
    <fill>
      <patternFill patternType="solid">
        <fgColor rgb="FFFFF6CC"/>
        <bgColor rgb="FFFDF6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F6E3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84C"/>
      <rgbColor rgb="FFFF6600"/>
      <rgbColor rgb="FF555555"/>
      <rgbColor rgb="FF8C8C8C"/>
      <rgbColor rgb="FF003366"/>
      <rgbColor rgb="FF339966"/>
      <rgbColor rgb="FF111111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2"/>
    <col collapsed="false" customWidth="true" hidden="false" outlineLevel="0" max="7" min="6" style="0" width="13"/>
    <col collapsed="false" customWidth="true" hidden="false" outlineLevel="0" max="8" min="8" style="0" width="1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27.7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customFormat="false" ht="21.75" hidden="false" customHeight="true" outlineLevel="0" collapsed="false">
      <c r="A4" s="3" t="n">
        <f aca="false">COUNTIF('Stratégie 1'!K9:K508,"&lt;&gt;")+COUNTIF('Stratégie 2'!K9:K508,"&lt;&gt;")+COUNTIF('Stratégie 3'!K9:K508,"&lt;&gt;")+COUNTIF('Stratégie 4'!K9:K508,"&lt;&gt;")</f>
        <v>4</v>
      </c>
      <c r="B4" s="4" t="n">
        <f aca="false">IFERROR((COUNTIF('Stratégie 1'!K9:K508,"W")+COUNTIF('Stratégie 2'!K9:K508,"W")+COUNTIF('Stratégie 3'!K9:K508,"W")+COUNTIF('Stratégie 4'!K9:K508,"W"))/A4,"")</f>
        <v>1</v>
      </c>
      <c r="C4" s="5" t="n">
        <f aca="false">IFERROR(AVERAGE('Stratégie 1'!G9:G508,'Stratégie 2'!G9:G508,'Stratégie 3'!G9:G508,'Stratégie 4'!G9:G508),"")</f>
        <v>1.85</v>
      </c>
      <c r="D4" s="4" t="n">
        <f aca="false">IFERROR((SUM('Stratégie 1'!L9:L508)+SUM('Stratégie 2'!L9:L508)+SUM('Stratégie 3'!L9:L508)+SUM('Stratégie 4'!L9:L508))/(SUM('Stratégie 1'!J9:J508)+SUM('Stratégie 2'!J9:J508)+SUM('Stratégie 3'!J9:J508)+SUM('Stratégie 4'!J9:J508)),"")</f>
        <v>0.85</v>
      </c>
      <c r="E4" s="6" t="n">
        <f aca="false">SUM('Stratégie 1'!L9:L508)+SUM('Stratégie 2'!L9:L508)+SUM('Stratégie 3'!L9:L508)+SUM('Stratégie 4'!L9:L508)</f>
        <v>3.4</v>
      </c>
      <c r="F4" s="7" t="n">
        <f aca="false">SUM('Stratégie 1'!M9:M508)+SUM('Stratégie 2'!M9:M508)+SUM('Stratégie 3'!M9:M508)+SUM('Stratégie 4'!M9:M508)</f>
        <v>34</v>
      </c>
      <c r="G4" s="8" t="n">
        <f aca="false">IFERROR(AVERAGE('Stratégie 1'!I9:I508,'Stratégie 2'!I9:I508,'Stratégie 3'!I9:I508,'Stratégie 4'!I9:I508),"")</f>
        <v>0.0277777777777778</v>
      </c>
    </row>
    <row r="6" customFormat="false" ht="15" hidden="false" customHeight="false" outlineLevel="0" collapsed="false">
      <c r="A6" s="9" t="s">
        <v>8</v>
      </c>
    </row>
    <row r="7" customFormat="false" ht="25.5" hidden="false" customHeight="true" outlineLevel="0" collapsed="false">
      <c r="A7" s="10" t="s">
        <v>9</v>
      </c>
      <c r="B7" s="10" t="s">
        <v>10</v>
      </c>
      <c r="C7" s="10" t="s">
        <v>11</v>
      </c>
      <c r="D7" s="10" t="s">
        <v>12</v>
      </c>
      <c r="E7" s="10" t="s">
        <v>4</v>
      </c>
      <c r="F7" s="10" t="s">
        <v>13</v>
      </c>
      <c r="G7" s="10" t="s">
        <v>14</v>
      </c>
      <c r="H7" s="10" t="s">
        <v>15</v>
      </c>
    </row>
    <row r="8" customFormat="false" ht="15" hidden="false" customHeight="false" outlineLevel="0" collapsed="false">
      <c r="A8" s="11" t="s">
        <v>16</v>
      </c>
      <c r="B8" s="12" t="n">
        <f aca="false">'Stratégie 1'!A6</f>
        <v>1</v>
      </c>
      <c r="C8" s="13" t="n">
        <f aca="false">'Stratégie 1'!B6</f>
        <v>1</v>
      </c>
      <c r="D8" s="14" t="n">
        <f aca="false">'Stratégie 1'!C6</f>
        <v>1.85</v>
      </c>
      <c r="E8" s="13" t="n">
        <f aca="false">'Stratégie 1'!D6</f>
        <v>0.85</v>
      </c>
      <c r="F8" s="15" t="n">
        <f aca="false">'Stratégie 1'!E6</f>
        <v>0.85</v>
      </c>
      <c r="G8" s="16" t="n">
        <f aca="false">'Stratégie 1'!F6</f>
        <v>8.5</v>
      </c>
      <c r="H8" s="17" t="n">
        <f aca="false">'Stratégie 1'!G6</f>
        <v>0.0277777777777778</v>
      </c>
    </row>
    <row r="9" customFormat="false" ht="15" hidden="false" customHeight="false" outlineLevel="0" collapsed="false">
      <c r="A9" s="11" t="s">
        <v>17</v>
      </c>
      <c r="B9" s="12" t="n">
        <f aca="false">'Stratégie 2'!A6</f>
        <v>1</v>
      </c>
      <c r="C9" s="13" t="n">
        <f aca="false">'Stratégie 2'!B6</f>
        <v>1</v>
      </c>
      <c r="D9" s="14" t="n">
        <f aca="false">'Stratégie 2'!C6</f>
        <v>1.85</v>
      </c>
      <c r="E9" s="13" t="n">
        <f aca="false">'Stratégie 2'!D6</f>
        <v>0.85</v>
      </c>
      <c r="F9" s="15" t="n">
        <f aca="false">'Stratégie 2'!E6</f>
        <v>0.85</v>
      </c>
      <c r="G9" s="16" t="n">
        <f aca="false">'Stratégie 2'!F6</f>
        <v>8.5</v>
      </c>
      <c r="H9" s="17" t="n">
        <f aca="false">'Stratégie 2'!G6</f>
        <v>0.0277777777777778</v>
      </c>
    </row>
    <row r="10" customFormat="false" ht="15" hidden="false" customHeight="false" outlineLevel="0" collapsed="false">
      <c r="A10" s="11" t="s">
        <v>18</v>
      </c>
      <c r="B10" s="12" t="n">
        <f aca="false">'Stratégie 3'!A6</f>
        <v>1</v>
      </c>
      <c r="C10" s="13" t="n">
        <f aca="false">'Stratégie 3'!B6</f>
        <v>1</v>
      </c>
      <c r="D10" s="14" t="n">
        <f aca="false">'Stratégie 3'!C6</f>
        <v>1.85</v>
      </c>
      <c r="E10" s="13" t="n">
        <f aca="false">'Stratégie 3'!D6</f>
        <v>0.85</v>
      </c>
      <c r="F10" s="15" t="n">
        <f aca="false">'Stratégie 3'!E6</f>
        <v>0.85</v>
      </c>
      <c r="G10" s="16" t="n">
        <f aca="false">'Stratégie 3'!F6</f>
        <v>8.5</v>
      </c>
      <c r="H10" s="17" t="n">
        <f aca="false">'Stratégie 3'!G6</f>
        <v>0.0277777777777778</v>
      </c>
    </row>
    <row r="11" customFormat="false" ht="15" hidden="false" customHeight="false" outlineLevel="0" collapsed="false">
      <c r="A11" s="11" t="s">
        <v>19</v>
      </c>
      <c r="B11" s="12" t="n">
        <f aca="false">'Stratégie 4'!A6</f>
        <v>1</v>
      </c>
      <c r="C11" s="13" t="n">
        <f aca="false">'Stratégie 4'!B6</f>
        <v>1</v>
      </c>
      <c r="D11" s="14" t="n">
        <f aca="false">'Stratégie 4'!C6</f>
        <v>1.85</v>
      </c>
      <c r="E11" s="13" t="n">
        <f aca="false">'Stratégie 4'!D6</f>
        <v>0.85</v>
      </c>
      <c r="F11" s="15" t="n">
        <f aca="false">'Stratégie 4'!E6</f>
        <v>0.85</v>
      </c>
      <c r="G11" s="16" t="n">
        <f aca="false">'Stratégie 4'!F6</f>
        <v>8.5</v>
      </c>
      <c r="H11" s="17" t="n">
        <f aca="false">'Stratégie 4'!G6</f>
        <v>0.0277777777777778</v>
      </c>
    </row>
    <row r="13" customFormat="false" ht="15" hidden="false" customHeight="false" outlineLevel="0" collapsed="false">
      <c r="A13" s="9" t="s">
        <v>20</v>
      </c>
    </row>
    <row r="14" customFormat="false" ht="25.5" hidden="false" customHeight="true" outlineLevel="0" collapsed="false">
      <c r="A14" s="10" t="s">
        <v>21</v>
      </c>
      <c r="B14" s="10" t="s">
        <v>10</v>
      </c>
      <c r="C14" s="10" t="s">
        <v>11</v>
      </c>
      <c r="D14" s="10" t="s">
        <v>13</v>
      </c>
    </row>
    <row r="15" customFormat="false" ht="15" hidden="false" customHeight="false" outlineLevel="0" collapsed="false">
      <c r="A15" s="11" t="s">
        <v>22</v>
      </c>
      <c r="B15" s="12" t="n">
        <f aca="false">COUNTIF('Stratégie 1'!D9:D508,$A15)+COUNTIF('Stratégie 2'!D9:D508,$A15)+COUNTIF('Stratégie 3'!D9:D508,$A15)+COUNTIF('Stratégie 4'!D9:D508,$A15)</f>
        <v>0</v>
      </c>
      <c r="C15" s="13" t="str">
        <f aca="false">IFERROR((COUNTIFS('Stratégie 1'!D9:D508,$A15,'Stratégie 1'!K9:K508,"W")+COUNTIFS('Stratégie 2'!D9:D508,$A15,'Stratégie 2'!K9:K508,"W")+COUNTIFS('Stratégie 3'!D9:D508,$A15,'Stratégie 3'!K9:K508,"W")+COUNTIFS('Stratégie 4'!D9:D508,$A15,'Stratégie 4'!K9:K508,"W"))/B15,"")</f>
        <v/>
      </c>
      <c r="D15" s="15" t="n">
        <f aca="false">SUMIF('Stratégie 1'!D9:D508,$A15,'Stratégie 1'!L9:L508)+SUMIF('Stratégie 2'!D9:D508,$A15,'Stratégie 2'!L9:L508)+SUMIF('Stratégie 3'!D9:D508,$A15,'Stratégie 3'!L9:L508)+SUMIF('Stratégie 4'!D9:D508,$A15,'Stratégie 4'!L9:L508)</f>
        <v>0</v>
      </c>
    </row>
    <row r="16" customFormat="false" ht="15" hidden="false" customHeight="false" outlineLevel="0" collapsed="false">
      <c r="A16" s="11" t="s">
        <v>23</v>
      </c>
      <c r="B16" s="12" t="n">
        <f aca="false">COUNTIF('Stratégie 1'!D9:D508,$A16)+COUNTIF('Stratégie 2'!D9:D508,$A16)+COUNTIF('Stratégie 3'!D9:D508,$A16)+COUNTIF('Stratégie 4'!D9:D508,$A16)</f>
        <v>4</v>
      </c>
      <c r="C16" s="13" t="n">
        <f aca="false">IFERROR((COUNTIFS('Stratégie 1'!D9:D508,$A16,'Stratégie 1'!K9:K508,"W")+COUNTIFS('Stratégie 2'!D9:D508,$A16,'Stratégie 2'!K9:K508,"W")+COUNTIFS('Stratégie 3'!D9:D508,$A16,'Stratégie 3'!K9:K508,"W")+COUNTIFS('Stratégie 4'!D9:D508,$A16,'Stratégie 4'!K9:K508,"W"))/B16,"")</f>
        <v>1</v>
      </c>
      <c r="D16" s="15" t="n">
        <f aca="false">SUMIF('Stratégie 1'!D9:D508,$A16,'Stratégie 1'!L9:L508)+SUMIF('Stratégie 2'!D9:D508,$A16,'Stratégie 2'!L9:L508)+SUMIF('Stratégie 3'!D9:D508,$A16,'Stratégie 3'!L9:L508)+SUMIF('Stratégie 4'!D9:D508,$A16,'Stratégie 4'!L9:L508)</f>
        <v>3.4</v>
      </c>
    </row>
    <row r="17" customFormat="false" ht="15" hidden="false" customHeight="false" outlineLevel="0" collapsed="false">
      <c r="A17" s="11" t="s">
        <v>24</v>
      </c>
      <c r="B17" s="12" t="n">
        <f aca="false">COUNTIF('Stratégie 1'!D9:D508,$A17)+COUNTIF('Stratégie 2'!D9:D508,$A17)+COUNTIF('Stratégie 3'!D9:D508,$A17)+COUNTIF('Stratégie 4'!D9:D508,$A17)</f>
        <v>0</v>
      </c>
      <c r="C17" s="13" t="str">
        <f aca="false">IFERROR((COUNTIFS('Stratégie 1'!D9:D508,$A17,'Stratégie 1'!K9:K508,"W")+COUNTIFS('Stratégie 2'!D9:D508,$A17,'Stratégie 2'!K9:K508,"W")+COUNTIFS('Stratégie 3'!D9:D508,$A17,'Stratégie 3'!K9:K508,"W")+COUNTIFS('Stratégie 4'!D9:D508,$A17,'Stratégie 4'!K9:K508,"W"))/B17,"")</f>
        <v/>
      </c>
      <c r="D17" s="15" t="n">
        <f aca="false">SUMIF('Stratégie 1'!D9:D508,$A17,'Stratégie 1'!L9:L508)+SUMIF('Stratégie 2'!D9:D508,$A17,'Stratégie 2'!L9:L508)+SUMIF('Stratégie 3'!D9:D508,$A17,'Stratégie 3'!L9:L508)+SUMIF('Stratégie 4'!D9:D508,$A17,'Stratégie 4'!L9:L508)</f>
        <v>0</v>
      </c>
    </row>
    <row r="18" customFormat="false" ht="15" hidden="false" customHeight="false" outlineLevel="0" collapsed="false">
      <c r="A18" s="11" t="s">
        <v>25</v>
      </c>
      <c r="B18" s="12" t="n">
        <f aca="false">COUNTIF('Stratégie 1'!D9:D508,$A18)+COUNTIF('Stratégie 2'!D9:D508,$A18)+COUNTIF('Stratégie 3'!D9:D508,$A18)+COUNTIF('Stratégie 4'!D9:D508,$A18)</f>
        <v>0</v>
      </c>
      <c r="C18" s="13" t="str">
        <f aca="false">IFERROR((COUNTIFS('Stratégie 1'!D9:D508,$A18,'Stratégie 1'!K9:K508,"W")+COUNTIFS('Stratégie 2'!D9:D508,$A18,'Stratégie 2'!K9:K508,"W")+COUNTIFS('Stratégie 3'!D9:D508,$A18,'Stratégie 3'!K9:K508,"W")+COUNTIFS('Stratégie 4'!D9:D508,$A18,'Stratégie 4'!K9:K508,"W"))/B18,"")</f>
        <v/>
      </c>
      <c r="D18" s="15" t="n">
        <f aca="false">SUMIF('Stratégie 1'!D9:D508,$A18,'Stratégie 1'!L9:L508)+SUMIF('Stratégie 2'!D9:D508,$A18,'Stratégie 2'!L9:L508)+SUMIF('Stratégie 3'!D9:D508,$A18,'Stratégie 3'!L9:L508)+SUMIF('Stratégie 4'!D9:D508,$A18,'Stratégie 4'!L9:L508)</f>
        <v>0</v>
      </c>
    </row>
    <row r="19" customFormat="false" ht="15" hidden="false" customHeight="false" outlineLevel="0" collapsed="false">
      <c r="A19" s="11" t="s">
        <v>26</v>
      </c>
      <c r="B19" s="12" t="n">
        <f aca="false">COUNTIF('Stratégie 1'!D9:D508,$A19)+COUNTIF('Stratégie 2'!D9:D508,$A19)+COUNTIF('Stratégie 3'!D9:D508,$A19)+COUNTIF('Stratégie 4'!D9:D508,$A19)</f>
        <v>0</v>
      </c>
      <c r="C19" s="13" t="str">
        <f aca="false">IFERROR((COUNTIFS('Stratégie 1'!D9:D508,$A19,'Stratégie 1'!K9:K508,"W")+COUNTIFS('Stratégie 2'!D9:D508,$A19,'Stratégie 2'!K9:K508,"W")+COUNTIFS('Stratégie 3'!D9:D508,$A19,'Stratégie 3'!K9:K508,"W")+COUNTIFS('Stratégie 4'!D9:D508,$A19,'Stratégie 4'!K9:K508,"W"))/B19,"")</f>
        <v/>
      </c>
      <c r="D19" s="15" t="n">
        <f aca="false">SUMIF('Stratégie 1'!D9:D508,$A19,'Stratégie 1'!L9:L508)+SUMIF('Stratégie 2'!D9:D508,$A19,'Stratégie 2'!L9:L508)+SUMIF('Stratégie 3'!D9:D508,$A19,'Stratégie 3'!L9:L508)+SUMIF('Stratégie 4'!D9:D508,$A19,'Stratégie 4'!L9:L508)</f>
        <v>0</v>
      </c>
    </row>
    <row r="20" customFormat="false" ht="15" hidden="false" customHeight="false" outlineLevel="0" collapsed="false">
      <c r="A20" s="11" t="s">
        <v>27</v>
      </c>
      <c r="B20" s="12" t="n">
        <f aca="false">COUNTIF('Stratégie 1'!D9:D508,$A20)+COUNTIF('Stratégie 2'!D9:D508,$A20)+COUNTIF('Stratégie 3'!D9:D508,$A20)+COUNTIF('Stratégie 4'!D9:D508,$A20)</f>
        <v>0</v>
      </c>
      <c r="C20" s="13" t="str">
        <f aca="false">IFERROR((COUNTIFS('Stratégie 1'!D9:D508,$A20,'Stratégie 1'!K9:K508,"W")+COUNTIFS('Stratégie 2'!D9:D508,$A20,'Stratégie 2'!K9:K508,"W")+COUNTIFS('Stratégie 3'!D9:D508,$A20,'Stratégie 3'!K9:K508,"W")+COUNTIFS('Stratégie 4'!D9:D508,$A20,'Stratégie 4'!K9:K508,"W"))/B20,"")</f>
        <v/>
      </c>
      <c r="D20" s="15" t="n">
        <f aca="false">SUMIF('Stratégie 1'!D9:D508,$A20,'Stratégie 1'!L9:L508)+SUMIF('Stratégie 2'!D9:D508,$A20,'Stratégie 2'!L9:L508)+SUMIF('Stratégie 3'!D9:D508,$A20,'Stratégie 3'!L9:L508)+SUMIF('Stratégie 4'!D9:D508,$A20,'Stratégie 4'!L9:L508)</f>
        <v>0</v>
      </c>
    </row>
    <row r="21" customFormat="false" ht="15" hidden="false" customHeight="false" outlineLevel="0" collapsed="false">
      <c r="A21" s="11" t="s">
        <v>28</v>
      </c>
      <c r="B21" s="12" t="n">
        <f aca="false">COUNTIF('Stratégie 1'!D9:D508,$A21)+COUNTIF('Stratégie 2'!D9:D508,$A21)+COUNTIF('Stratégie 3'!D9:D508,$A21)+COUNTIF('Stratégie 4'!D9:D508,$A21)</f>
        <v>0</v>
      </c>
      <c r="C21" s="13" t="str">
        <f aca="false">IFERROR((COUNTIFS('Stratégie 1'!D9:D508,$A21,'Stratégie 1'!K9:K508,"W")+COUNTIFS('Stratégie 2'!D9:D508,$A21,'Stratégie 2'!K9:K508,"W")+COUNTIFS('Stratégie 3'!D9:D508,$A21,'Stratégie 3'!K9:K508,"W")+COUNTIFS('Stratégie 4'!D9:D508,$A21,'Stratégie 4'!K9:K508,"W"))/B21,"")</f>
        <v/>
      </c>
      <c r="D21" s="15" t="n">
        <f aca="false">SUMIF('Stratégie 1'!D9:D508,$A21,'Stratégie 1'!L9:L508)+SUMIF('Stratégie 2'!D9:D508,$A21,'Stratégie 2'!L9:L508)+SUMIF('Stratégie 3'!D9:D508,$A21,'Stratégie 3'!L9:L508)+SUMIF('Stratégie 4'!D9:D508,$A21,'Stratégie 4'!L9:L508)</f>
        <v>0</v>
      </c>
    </row>
    <row r="22" customFormat="false" ht="15" hidden="false" customHeight="false" outlineLevel="0" collapsed="false">
      <c r="A22" s="11" t="s">
        <v>29</v>
      </c>
      <c r="B22" s="12" t="n">
        <f aca="false">COUNTIF('Stratégie 1'!D9:D508,$A22)+COUNTIF('Stratégie 2'!D9:D508,$A22)+COUNTIF('Stratégie 3'!D9:D508,$A22)+COUNTIF('Stratégie 4'!D9:D508,$A22)</f>
        <v>0</v>
      </c>
      <c r="C22" s="13" t="str">
        <f aca="false">IFERROR((COUNTIFS('Stratégie 1'!D9:D508,$A22,'Stratégie 1'!K9:K508,"W")+COUNTIFS('Stratégie 2'!D9:D508,$A22,'Stratégie 2'!K9:K508,"W")+COUNTIFS('Stratégie 3'!D9:D508,$A22,'Stratégie 3'!K9:K508,"W")+COUNTIFS('Stratégie 4'!D9:D508,$A22,'Stratégie 4'!K9:K508,"W"))/B22,"")</f>
        <v/>
      </c>
      <c r="D22" s="15" t="n">
        <f aca="false">SUMIF('Stratégie 1'!D9:D508,$A22,'Stratégie 1'!L9:L508)+SUMIF('Stratégie 2'!D9:D508,$A22,'Stratégie 2'!L9:L508)+SUMIF('Stratégie 3'!D9:D508,$A22,'Stratégie 3'!L9:L508)+SUMIF('Stratégie 4'!D9:D508,$A22,'Stratégie 4'!L9:L508)</f>
        <v>0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5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9"/>
    <col collapsed="false" customWidth="true" hidden="false" outlineLevel="0" max="14" min="11" style="0" width="10"/>
    <col collapsed="false" customWidth="true" hidden="false" outlineLevel="0" max="15" min="15" style="0" width="11"/>
    <col collapsed="false" customWidth="true" hidden="false" outlineLevel="0" max="16" min="16" style="0" width="8"/>
    <col collapsed="false" customWidth="true" hidden="false" outlineLevel="0" max="18" min="17" style="0" width="9"/>
    <col collapsed="false" customWidth="true" hidden="false" outlineLevel="0" max="20" min="20" style="0" width="20"/>
    <col collapsed="false" customWidth="true" hidden="false" outlineLevel="0" max="21" min="21" style="0" width="34"/>
  </cols>
  <sheetData>
    <row r="1" customFormat="false" ht="27.75" hidden="false" customHeight="true" outlineLevel="0" collapsed="false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9" t="s">
        <v>31</v>
      </c>
    </row>
    <row r="2" customFormat="false" ht="15" hidden="false" customHeight="false" outlineLevel="0" collapsed="false">
      <c r="T2" s="18" t="s">
        <v>32</v>
      </c>
      <c r="U2" s="19" t="s">
        <v>33</v>
      </c>
    </row>
    <row r="3" customFormat="false" ht="15" hidden="false" customHeight="false" outlineLevel="0" collapsed="false">
      <c r="A3" s="20" t="s">
        <v>34</v>
      </c>
      <c r="B3" s="21" t="n">
        <v>10</v>
      </c>
      <c r="T3" s="18" t="s">
        <v>35</v>
      </c>
      <c r="U3" s="19" t="s">
        <v>36</v>
      </c>
    </row>
    <row r="4" customFormat="false" ht="15" hidden="false" customHeight="false" outlineLevel="0" collapsed="false">
      <c r="T4" s="18" t="s">
        <v>37</v>
      </c>
      <c r="U4" s="19" t="s">
        <v>38</v>
      </c>
    </row>
    <row r="5" customFormat="false" ht="27.75" hidden="false" customHeight="true" outlineLevel="0" collapsed="false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T5" s="18" t="s">
        <v>39</v>
      </c>
      <c r="U5" s="19" t="s">
        <v>40</v>
      </c>
    </row>
    <row r="6" customFormat="false" ht="21.75" hidden="false" customHeight="true" outlineLevel="0" collapsed="false">
      <c r="A6" s="3" t="n">
        <f aca="false">COUNTIF(K9:K508,"&lt;&gt;")</f>
        <v>1</v>
      </c>
      <c r="B6" s="4" t="n">
        <f aca="false">IFERROR(COUNTIF(K9:K508,"W")/A6,"")</f>
        <v>1</v>
      </c>
      <c r="C6" s="5" t="n">
        <f aca="false">IFERROR(AVERAGE(G9:G508),"")</f>
        <v>1.85</v>
      </c>
      <c r="D6" s="4" t="n">
        <f aca="false">IFERROR(SUM(L9:L508)/SUM(J9:J508),"")</f>
        <v>0.85</v>
      </c>
      <c r="E6" s="6" t="n">
        <f aca="false">SUM(L9:L508)</f>
        <v>0.85</v>
      </c>
      <c r="F6" s="7" t="n">
        <f aca="false">SUM(M9:M508)</f>
        <v>8.5</v>
      </c>
      <c r="G6" s="4" t="n">
        <f aca="false">IFERROR(AVERAGE(I9:I508),"")</f>
        <v>0.0277777777777778</v>
      </c>
      <c r="T6" s="18" t="s">
        <v>41</v>
      </c>
      <c r="U6" s="19" t="s">
        <v>42</v>
      </c>
    </row>
    <row r="7" customFormat="false" ht="22.35" hidden="false" customHeight="false" outlineLevel="0" collapsed="false">
      <c r="T7" s="18" t="s">
        <v>43</v>
      </c>
      <c r="U7" s="19" t="s">
        <v>44</v>
      </c>
    </row>
    <row r="8" customFormat="false" ht="30" hidden="false" customHeight="true" outlineLevel="0" collapsed="false">
      <c r="A8" s="10" t="s">
        <v>45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53</v>
      </c>
      <c r="J8" s="10" t="s">
        <v>54</v>
      </c>
      <c r="K8" s="10" t="s">
        <v>55</v>
      </c>
      <c r="L8" s="10" t="s">
        <v>56</v>
      </c>
      <c r="M8" s="10" t="s">
        <v>57</v>
      </c>
      <c r="N8" s="10" t="s">
        <v>58</v>
      </c>
      <c r="O8" s="10" t="s">
        <v>59</v>
      </c>
      <c r="P8" s="10" t="s">
        <v>4</v>
      </c>
      <c r="Q8" s="10" t="s">
        <v>2</v>
      </c>
      <c r="R8" s="10" t="s">
        <v>60</v>
      </c>
      <c r="T8" s="18" t="s">
        <v>61</v>
      </c>
      <c r="U8" s="19" t="s">
        <v>62</v>
      </c>
    </row>
    <row r="9" customFormat="false" ht="15" hidden="false" customHeight="false" outlineLevel="0" collapsed="false">
      <c r="A9" s="22" t="n">
        <v>46223</v>
      </c>
      <c r="B9" s="23" t="s">
        <v>63</v>
      </c>
      <c r="C9" s="23" t="s">
        <v>64</v>
      </c>
      <c r="D9" s="23" t="s">
        <v>23</v>
      </c>
      <c r="E9" s="23" t="s">
        <v>65</v>
      </c>
      <c r="F9" s="23" t="s">
        <v>66</v>
      </c>
      <c r="G9" s="24" t="n">
        <v>1.85</v>
      </c>
      <c r="H9" s="24" t="n">
        <v>1.8</v>
      </c>
      <c r="I9" s="25" t="n">
        <f aca="false">IFERROR((G9-H9)/H9,"")</f>
        <v>0.0277777777777778</v>
      </c>
      <c r="J9" s="24" t="n">
        <v>1</v>
      </c>
      <c r="K9" s="23" t="s">
        <v>67</v>
      </c>
      <c r="L9" s="26" t="n">
        <f aca="false">IF(K9="W",(G9-1)*J9,IF(K9="L",-J9,IF(K9="P",0,"")))</f>
        <v>0.85</v>
      </c>
      <c r="M9" s="27" t="n">
        <f aca="false">IFERROR(L9*$B$3,"")</f>
        <v>8.5</v>
      </c>
      <c r="N9" s="26" t="n">
        <f aca="false">SUM($L$9:L9)</f>
        <v>0.85</v>
      </c>
      <c r="O9" s="27" t="n">
        <f aca="false">SUM($M$9:M9)</f>
        <v>8.5</v>
      </c>
      <c r="P9" s="28" t="n">
        <f aca="false">IFERROR(N9/SUM($J$9:J9),"")</f>
        <v>0.85</v>
      </c>
      <c r="Q9" s="28" t="n">
        <f aca="false">IFERROR(COUNTIF($K$9:K9,"W")/COUNTIF($K$9:K9,"&lt;&gt;"),"")</f>
        <v>1</v>
      </c>
      <c r="R9" s="25" t="n">
        <f aca="false">IFERROR(AVERAGE($I$9:I9),"")</f>
        <v>0.0277777777777778</v>
      </c>
      <c r="T9" s="18"/>
      <c r="U9" s="19"/>
    </row>
    <row r="10" customFormat="false" ht="15" hidden="false" customHeight="false" outlineLevel="0" collapsed="false">
      <c r="A10" s="29"/>
      <c r="B10" s="30"/>
      <c r="C10" s="30"/>
      <c r="D10" s="30"/>
      <c r="E10" s="30"/>
      <c r="F10" s="30"/>
      <c r="G10" s="31"/>
      <c r="H10" s="31"/>
      <c r="I10" s="17" t="str">
        <f aca="false">IFERROR((G10-H10)/H10,"")</f>
        <v/>
      </c>
      <c r="J10" s="31"/>
      <c r="K10" s="30"/>
      <c r="L10" s="15" t="str">
        <f aca="false">IF(K10="W",(G10-1)*J10,IF(K10="L",-J10,IF(K10="P",0,"")))</f>
        <v/>
      </c>
      <c r="M10" s="16" t="str">
        <f aca="false">IFERROR(L10*$B$3,"")</f>
        <v/>
      </c>
      <c r="N10" s="15" t="n">
        <f aca="false">SUM($L$9:L10)</f>
        <v>0.85</v>
      </c>
      <c r="O10" s="16" t="n">
        <f aca="false">SUM($M$9:M10)</f>
        <v>8.5</v>
      </c>
      <c r="P10" s="13" t="n">
        <f aca="false">IFERROR(N10/SUM($J$9:J10),"")</f>
        <v>0.85</v>
      </c>
      <c r="Q10" s="13" t="n">
        <f aca="false">IFERROR(COUNTIF($K$9:K10,"W")/COUNTIF($K$9:K10,"&lt;&gt;"),"")</f>
        <v>1</v>
      </c>
      <c r="R10" s="17" t="n">
        <f aca="false">IFERROR(AVERAGE($I$9:I10),"")</f>
        <v>0.0277777777777778</v>
      </c>
      <c r="T10" s="18" t="s">
        <v>68</v>
      </c>
      <c r="U10" s="19" t="s">
        <v>69</v>
      </c>
    </row>
    <row r="11" customFormat="false" ht="22.35" hidden="false" customHeight="false" outlineLevel="0" collapsed="false">
      <c r="A11" s="29"/>
      <c r="B11" s="30"/>
      <c r="C11" s="30"/>
      <c r="D11" s="30"/>
      <c r="E11" s="30"/>
      <c r="F11" s="30"/>
      <c r="G11" s="31"/>
      <c r="H11" s="31"/>
      <c r="I11" s="17" t="str">
        <f aca="false">IFERROR((G11-H11)/H11,"")</f>
        <v/>
      </c>
      <c r="J11" s="31"/>
      <c r="K11" s="30"/>
      <c r="L11" s="15" t="str">
        <f aca="false">IF(K11="W",(G11-1)*J11,IF(K11="L",-J11,IF(K11="P",0,"")))</f>
        <v/>
      </c>
      <c r="M11" s="16" t="str">
        <f aca="false">IFERROR(L11*$B$3,"")</f>
        <v/>
      </c>
      <c r="N11" s="15" t="n">
        <f aca="false">SUM($L$9:L11)</f>
        <v>0.85</v>
      </c>
      <c r="O11" s="16" t="n">
        <f aca="false">SUM($M$9:M11)</f>
        <v>8.5</v>
      </c>
      <c r="P11" s="13" t="n">
        <f aca="false">IFERROR(N11/SUM($J$9:J11),"")</f>
        <v>0.85</v>
      </c>
      <c r="Q11" s="13" t="n">
        <f aca="false">IFERROR(COUNTIF($K$9:K11,"W")/COUNTIF($K$9:K11,"&lt;&gt;"),"")</f>
        <v>1</v>
      </c>
      <c r="R11" s="17" t="n">
        <f aca="false">IFERROR(AVERAGE($I$9:I11),"")</f>
        <v>0.0277777777777778</v>
      </c>
      <c r="T11" s="18" t="s">
        <v>70</v>
      </c>
      <c r="U11" s="19" t="s">
        <v>71</v>
      </c>
    </row>
    <row r="12" customFormat="false" ht="15" hidden="false" customHeight="false" outlineLevel="0" collapsed="false">
      <c r="A12" s="29"/>
      <c r="B12" s="30"/>
      <c r="C12" s="30"/>
      <c r="D12" s="30"/>
      <c r="E12" s="30"/>
      <c r="F12" s="30"/>
      <c r="G12" s="31"/>
      <c r="H12" s="31"/>
      <c r="I12" s="17" t="str">
        <f aca="false">IFERROR((G12-H12)/H12,"")</f>
        <v/>
      </c>
      <c r="J12" s="31"/>
      <c r="K12" s="30"/>
      <c r="L12" s="15" t="str">
        <f aca="false">IF(K12="W",(G12-1)*J12,IF(K12="L",-J12,IF(K12="P",0,"")))</f>
        <v/>
      </c>
      <c r="M12" s="16" t="str">
        <f aca="false">IFERROR(L12*$B$3,"")</f>
        <v/>
      </c>
      <c r="N12" s="15" t="n">
        <f aca="false">SUM($L$9:L12)</f>
        <v>0.85</v>
      </c>
      <c r="O12" s="16" t="n">
        <f aca="false">SUM($M$9:M12)</f>
        <v>8.5</v>
      </c>
      <c r="P12" s="13" t="n">
        <f aca="false">IFERROR(N12/SUM($J$9:J12),"")</f>
        <v>0.85</v>
      </c>
      <c r="Q12" s="13" t="n">
        <f aca="false">IFERROR(COUNTIF($K$9:K12,"W")/COUNTIF($K$9:K12,"&lt;&gt;"),"")</f>
        <v>1</v>
      </c>
      <c r="R12" s="17" t="n">
        <f aca="false">IFERROR(AVERAGE($I$9:I12),"")</f>
        <v>0.0277777777777778</v>
      </c>
    </row>
    <row r="13" customFormat="false" ht="15" hidden="false" customHeight="false" outlineLevel="0" collapsed="false">
      <c r="A13" s="29"/>
      <c r="B13" s="30"/>
      <c r="C13" s="30"/>
      <c r="D13" s="30"/>
      <c r="E13" s="30"/>
      <c r="F13" s="30"/>
      <c r="G13" s="31"/>
      <c r="H13" s="31"/>
      <c r="I13" s="17" t="str">
        <f aca="false">IFERROR((G13-H13)/H13,"")</f>
        <v/>
      </c>
      <c r="J13" s="31"/>
      <c r="K13" s="30"/>
      <c r="L13" s="15" t="str">
        <f aca="false">IF(K13="W",(G13-1)*J13,IF(K13="L",-J13,IF(K13="P",0,"")))</f>
        <v/>
      </c>
      <c r="M13" s="16" t="str">
        <f aca="false">IFERROR(L13*$B$3,"")</f>
        <v/>
      </c>
      <c r="N13" s="15" t="n">
        <f aca="false">SUM($L$9:L13)</f>
        <v>0.85</v>
      </c>
      <c r="O13" s="16" t="n">
        <f aca="false">SUM($M$9:M13)</f>
        <v>8.5</v>
      </c>
      <c r="P13" s="13" t="n">
        <f aca="false">IFERROR(N13/SUM($J$9:J13),"")</f>
        <v>0.85</v>
      </c>
      <c r="Q13" s="13" t="n">
        <f aca="false">IFERROR(COUNTIF($K$9:K13,"W")/COUNTIF($K$9:K13,"&lt;&gt;"),"")</f>
        <v>1</v>
      </c>
      <c r="R13" s="17" t="n">
        <f aca="false">IFERROR(AVERAGE($I$9:I13),"")</f>
        <v>0.0277777777777778</v>
      </c>
    </row>
    <row r="14" customFormat="false" ht="15" hidden="false" customHeight="false" outlineLevel="0" collapsed="false">
      <c r="A14" s="29"/>
      <c r="B14" s="30"/>
      <c r="C14" s="30"/>
      <c r="D14" s="30"/>
      <c r="E14" s="30"/>
      <c r="F14" s="30"/>
      <c r="G14" s="31"/>
      <c r="H14" s="31"/>
      <c r="I14" s="17" t="str">
        <f aca="false">IFERROR((G14-H14)/H14,"")</f>
        <v/>
      </c>
      <c r="J14" s="31"/>
      <c r="K14" s="30"/>
      <c r="L14" s="15" t="str">
        <f aca="false">IF(K14="W",(G14-1)*J14,IF(K14="L",-J14,IF(K14="P",0,"")))</f>
        <v/>
      </c>
      <c r="M14" s="16" t="str">
        <f aca="false">IFERROR(L14*$B$3,"")</f>
        <v/>
      </c>
      <c r="N14" s="15" t="n">
        <f aca="false">SUM($L$9:L14)</f>
        <v>0.85</v>
      </c>
      <c r="O14" s="16" t="n">
        <f aca="false">SUM($M$9:M14)</f>
        <v>8.5</v>
      </c>
      <c r="P14" s="13" t="n">
        <f aca="false">IFERROR(N14/SUM($J$9:J14),"")</f>
        <v>0.85</v>
      </c>
      <c r="Q14" s="13" t="n">
        <f aca="false">IFERROR(COUNTIF($K$9:K14,"W")/COUNTIF($K$9:K14,"&lt;&gt;"),"")</f>
        <v>1</v>
      </c>
      <c r="R14" s="17" t="n">
        <f aca="false">IFERROR(AVERAGE($I$9:I14),"")</f>
        <v>0.0277777777777778</v>
      </c>
    </row>
    <row r="15" customFormat="false" ht="15" hidden="false" customHeight="false" outlineLevel="0" collapsed="false">
      <c r="A15" s="29"/>
      <c r="B15" s="30"/>
      <c r="C15" s="30"/>
      <c r="D15" s="30"/>
      <c r="E15" s="30"/>
      <c r="F15" s="30"/>
      <c r="G15" s="31"/>
      <c r="H15" s="31"/>
      <c r="I15" s="17" t="str">
        <f aca="false">IFERROR((G15-H15)/H15,"")</f>
        <v/>
      </c>
      <c r="J15" s="31"/>
      <c r="K15" s="30"/>
      <c r="L15" s="15" t="str">
        <f aca="false">IF(K15="W",(G15-1)*J15,IF(K15="L",-J15,IF(K15="P",0,"")))</f>
        <v/>
      </c>
      <c r="M15" s="16" t="str">
        <f aca="false">IFERROR(L15*$B$3,"")</f>
        <v/>
      </c>
      <c r="N15" s="15" t="n">
        <f aca="false">SUM($L$9:L15)</f>
        <v>0.85</v>
      </c>
      <c r="O15" s="16" t="n">
        <f aca="false">SUM($M$9:M15)</f>
        <v>8.5</v>
      </c>
      <c r="P15" s="13" t="n">
        <f aca="false">IFERROR(N15/SUM($J$9:J15),"")</f>
        <v>0.85</v>
      </c>
      <c r="Q15" s="13" t="n">
        <f aca="false">IFERROR(COUNTIF($K$9:K15,"W")/COUNTIF($K$9:K15,"&lt;&gt;"),"")</f>
        <v>1</v>
      </c>
      <c r="R15" s="17" t="n">
        <f aca="false">IFERROR(AVERAGE($I$9:I15),"")</f>
        <v>0.0277777777777778</v>
      </c>
    </row>
    <row r="16" customFormat="false" ht="15" hidden="false" customHeight="false" outlineLevel="0" collapsed="false">
      <c r="A16" s="29"/>
      <c r="B16" s="30"/>
      <c r="C16" s="30"/>
      <c r="D16" s="30"/>
      <c r="E16" s="30"/>
      <c r="F16" s="30"/>
      <c r="G16" s="31"/>
      <c r="H16" s="31"/>
      <c r="I16" s="17" t="str">
        <f aca="false">IFERROR((G16-H16)/H16,"")</f>
        <v/>
      </c>
      <c r="J16" s="31"/>
      <c r="K16" s="30"/>
      <c r="L16" s="15" t="str">
        <f aca="false">IF(K16="W",(G16-1)*J16,IF(K16="L",-J16,IF(K16="P",0,"")))</f>
        <v/>
      </c>
      <c r="M16" s="16" t="str">
        <f aca="false">IFERROR(L16*$B$3,"")</f>
        <v/>
      </c>
      <c r="N16" s="15" t="n">
        <f aca="false">SUM($L$9:L16)</f>
        <v>0.85</v>
      </c>
      <c r="O16" s="16" t="n">
        <f aca="false">SUM($M$9:M16)</f>
        <v>8.5</v>
      </c>
      <c r="P16" s="13" t="n">
        <f aca="false">IFERROR(N16/SUM($J$9:J16),"")</f>
        <v>0.85</v>
      </c>
      <c r="Q16" s="13" t="n">
        <f aca="false">IFERROR(COUNTIF($K$9:K16,"W")/COUNTIF($K$9:K16,"&lt;&gt;"),"")</f>
        <v>1</v>
      </c>
      <c r="R16" s="17" t="n">
        <f aca="false">IFERROR(AVERAGE($I$9:I16),"")</f>
        <v>0.0277777777777778</v>
      </c>
    </row>
    <row r="17" customFormat="false" ht="15" hidden="false" customHeight="false" outlineLevel="0" collapsed="false">
      <c r="A17" s="29"/>
      <c r="B17" s="30"/>
      <c r="C17" s="30"/>
      <c r="D17" s="30"/>
      <c r="E17" s="30"/>
      <c r="F17" s="30"/>
      <c r="G17" s="31"/>
      <c r="H17" s="31"/>
      <c r="I17" s="17" t="str">
        <f aca="false">IFERROR((G17-H17)/H17,"")</f>
        <v/>
      </c>
      <c r="J17" s="31"/>
      <c r="K17" s="30"/>
      <c r="L17" s="15" t="str">
        <f aca="false">IF(K17="W",(G17-1)*J17,IF(K17="L",-J17,IF(K17="P",0,"")))</f>
        <v/>
      </c>
      <c r="M17" s="16" t="str">
        <f aca="false">IFERROR(L17*$B$3,"")</f>
        <v/>
      </c>
      <c r="N17" s="15" t="n">
        <f aca="false">SUM($L$9:L17)</f>
        <v>0.85</v>
      </c>
      <c r="O17" s="16" t="n">
        <f aca="false">SUM($M$9:M17)</f>
        <v>8.5</v>
      </c>
      <c r="P17" s="13" t="n">
        <f aca="false">IFERROR(N17/SUM($J$9:J17),"")</f>
        <v>0.85</v>
      </c>
      <c r="Q17" s="13" t="n">
        <f aca="false">IFERROR(COUNTIF($K$9:K17,"W")/COUNTIF($K$9:K17,"&lt;&gt;"),"")</f>
        <v>1</v>
      </c>
      <c r="R17" s="17" t="n">
        <f aca="false">IFERROR(AVERAGE($I$9:I17),"")</f>
        <v>0.0277777777777778</v>
      </c>
    </row>
    <row r="18" customFormat="false" ht="15" hidden="false" customHeight="false" outlineLevel="0" collapsed="false">
      <c r="A18" s="29"/>
      <c r="B18" s="30"/>
      <c r="C18" s="30"/>
      <c r="D18" s="30"/>
      <c r="E18" s="30"/>
      <c r="F18" s="30"/>
      <c r="G18" s="31"/>
      <c r="H18" s="31"/>
      <c r="I18" s="17" t="str">
        <f aca="false">IFERROR((G18-H18)/H18,"")</f>
        <v/>
      </c>
      <c r="J18" s="31"/>
      <c r="K18" s="30"/>
      <c r="L18" s="15" t="str">
        <f aca="false">IF(K18="W",(G18-1)*J18,IF(K18="L",-J18,IF(K18="P",0,"")))</f>
        <v/>
      </c>
      <c r="M18" s="16" t="str">
        <f aca="false">IFERROR(L18*$B$3,"")</f>
        <v/>
      </c>
      <c r="N18" s="15" t="n">
        <f aca="false">SUM($L$9:L18)</f>
        <v>0.85</v>
      </c>
      <c r="O18" s="16" t="n">
        <f aca="false">SUM($M$9:M18)</f>
        <v>8.5</v>
      </c>
      <c r="P18" s="13" t="n">
        <f aca="false">IFERROR(N18/SUM($J$9:J18),"")</f>
        <v>0.85</v>
      </c>
      <c r="Q18" s="13" t="n">
        <f aca="false">IFERROR(COUNTIF($K$9:K18,"W")/COUNTIF($K$9:K18,"&lt;&gt;"),"")</f>
        <v>1</v>
      </c>
      <c r="R18" s="17" t="n">
        <f aca="false">IFERROR(AVERAGE($I$9:I18),"")</f>
        <v>0.0277777777777778</v>
      </c>
    </row>
    <row r="19" customFormat="false" ht="15" hidden="false" customHeight="false" outlineLevel="0" collapsed="false">
      <c r="A19" s="29"/>
      <c r="B19" s="30"/>
      <c r="C19" s="30"/>
      <c r="D19" s="30"/>
      <c r="E19" s="30"/>
      <c r="F19" s="30"/>
      <c r="G19" s="31"/>
      <c r="H19" s="31"/>
      <c r="I19" s="17" t="str">
        <f aca="false">IFERROR((G19-H19)/H19,"")</f>
        <v/>
      </c>
      <c r="J19" s="31"/>
      <c r="K19" s="30"/>
      <c r="L19" s="15" t="str">
        <f aca="false">IF(K19="W",(G19-1)*J19,IF(K19="L",-J19,IF(K19="P",0,"")))</f>
        <v/>
      </c>
      <c r="M19" s="16" t="str">
        <f aca="false">IFERROR(L19*$B$3,"")</f>
        <v/>
      </c>
      <c r="N19" s="15" t="n">
        <f aca="false">SUM($L$9:L19)</f>
        <v>0.85</v>
      </c>
      <c r="O19" s="16" t="n">
        <f aca="false">SUM($M$9:M19)</f>
        <v>8.5</v>
      </c>
      <c r="P19" s="13" t="n">
        <f aca="false">IFERROR(N19/SUM($J$9:J19),"")</f>
        <v>0.85</v>
      </c>
      <c r="Q19" s="13" t="n">
        <f aca="false">IFERROR(COUNTIF($K$9:K19,"W")/COUNTIF($K$9:K19,"&lt;&gt;"),"")</f>
        <v>1</v>
      </c>
      <c r="R19" s="17" t="n">
        <f aca="false">IFERROR(AVERAGE($I$9:I19),"")</f>
        <v>0.0277777777777778</v>
      </c>
    </row>
    <row r="20" customFormat="false" ht="15" hidden="false" customHeight="false" outlineLevel="0" collapsed="false">
      <c r="A20" s="29"/>
      <c r="B20" s="30"/>
      <c r="C20" s="30"/>
      <c r="D20" s="30"/>
      <c r="E20" s="30"/>
      <c r="F20" s="30"/>
      <c r="G20" s="31"/>
      <c r="H20" s="31"/>
      <c r="I20" s="17" t="str">
        <f aca="false">IFERROR((G20-H20)/H20,"")</f>
        <v/>
      </c>
      <c r="J20" s="31"/>
      <c r="K20" s="30"/>
      <c r="L20" s="15" t="str">
        <f aca="false">IF(K20="W",(G20-1)*J20,IF(K20="L",-J20,IF(K20="P",0,"")))</f>
        <v/>
      </c>
      <c r="M20" s="16" t="str">
        <f aca="false">IFERROR(L20*$B$3,"")</f>
        <v/>
      </c>
      <c r="N20" s="15" t="n">
        <f aca="false">SUM($L$9:L20)</f>
        <v>0.85</v>
      </c>
      <c r="O20" s="16" t="n">
        <f aca="false">SUM($M$9:M20)</f>
        <v>8.5</v>
      </c>
      <c r="P20" s="13" t="n">
        <f aca="false">IFERROR(N20/SUM($J$9:J20),"")</f>
        <v>0.85</v>
      </c>
      <c r="Q20" s="13" t="n">
        <f aca="false">IFERROR(COUNTIF($K$9:K20,"W")/COUNTIF($K$9:K20,"&lt;&gt;"),"")</f>
        <v>1</v>
      </c>
      <c r="R20" s="17" t="n">
        <f aca="false">IFERROR(AVERAGE($I$9:I20),"")</f>
        <v>0.0277777777777778</v>
      </c>
    </row>
    <row r="21" customFormat="false" ht="15" hidden="false" customHeight="false" outlineLevel="0" collapsed="false">
      <c r="A21" s="29"/>
      <c r="B21" s="30"/>
      <c r="C21" s="30"/>
      <c r="D21" s="30"/>
      <c r="E21" s="30"/>
      <c r="F21" s="30"/>
      <c r="G21" s="31"/>
      <c r="H21" s="31"/>
      <c r="I21" s="17" t="str">
        <f aca="false">IFERROR((G21-H21)/H21,"")</f>
        <v/>
      </c>
      <c r="J21" s="31"/>
      <c r="K21" s="30"/>
      <c r="L21" s="15" t="str">
        <f aca="false">IF(K21="W",(G21-1)*J21,IF(K21="L",-J21,IF(K21="P",0,"")))</f>
        <v/>
      </c>
      <c r="M21" s="16" t="str">
        <f aca="false">IFERROR(L21*$B$3,"")</f>
        <v/>
      </c>
      <c r="N21" s="15" t="n">
        <f aca="false">SUM($L$9:L21)</f>
        <v>0.85</v>
      </c>
      <c r="O21" s="16" t="n">
        <f aca="false">SUM($M$9:M21)</f>
        <v>8.5</v>
      </c>
      <c r="P21" s="13" t="n">
        <f aca="false">IFERROR(N21/SUM($J$9:J21),"")</f>
        <v>0.85</v>
      </c>
      <c r="Q21" s="13" t="n">
        <f aca="false">IFERROR(COUNTIF($K$9:K21,"W")/COUNTIF($K$9:K21,"&lt;&gt;"),"")</f>
        <v>1</v>
      </c>
      <c r="R21" s="17" t="n">
        <f aca="false">IFERROR(AVERAGE($I$9:I21),"")</f>
        <v>0.0277777777777778</v>
      </c>
    </row>
    <row r="22" customFormat="false" ht="15" hidden="false" customHeight="false" outlineLevel="0" collapsed="false">
      <c r="A22" s="29"/>
      <c r="B22" s="30"/>
      <c r="C22" s="30"/>
      <c r="D22" s="30"/>
      <c r="E22" s="30"/>
      <c r="F22" s="30"/>
      <c r="G22" s="31"/>
      <c r="H22" s="31"/>
      <c r="I22" s="17" t="str">
        <f aca="false">IFERROR((G22-H22)/H22,"")</f>
        <v/>
      </c>
      <c r="J22" s="31"/>
      <c r="K22" s="30"/>
      <c r="L22" s="15" t="str">
        <f aca="false">IF(K22="W",(G22-1)*J22,IF(K22="L",-J22,IF(K22="P",0,"")))</f>
        <v/>
      </c>
      <c r="M22" s="16" t="str">
        <f aca="false">IFERROR(L22*$B$3,"")</f>
        <v/>
      </c>
      <c r="N22" s="15" t="n">
        <f aca="false">SUM($L$9:L22)</f>
        <v>0.85</v>
      </c>
      <c r="O22" s="16" t="n">
        <f aca="false">SUM($M$9:M22)</f>
        <v>8.5</v>
      </c>
      <c r="P22" s="13" t="n">
        <f aca="false">IFERROR(N22/SUM($J$9:J22),"")</f>
        <v>0.85</v>
      </c>
      <c r="Q22" s="13" t="n">
        <f aca="false">IFERROR(COUNTIF($K$9:K22,"W")/COUNTIF($K$9:K22,"&lt;&gt;"),"")</f>
        <v>1</v>
      </c>
      <c r="R22" s="17" t="n">
        <f aca="false">IFERROR(AVERAGE($I$9:I22),"")</f>
        <v>0.0277777777777778</v>
      </c>
    </row>
    <row r="23" customFormat="false" ht="15" hidden="false" customHeight="false" outlineLevel="0" collapsed="false">
      <c r="A23" s="29"/>
      <c r="B23" s="30"/>
      <c r="C23" s="30"/>
      <c r="D23" s="30"/>
      <c r="E23" s="30"/>
      <c r="F23" s="30"/>
      <c r="G23" s="31"/>
      <c r="H23" s="31"/>
      <c r="I23" s="17" t="str">
        <f aca="false">IFERROR((G23-H23)/H23,"")</f>
        <v/>
      </c>
      <c r="J23" s="31"/>
      <c r="K23" s="30"/>
      <c r="L23" s="15" t="str">
        <f aca="false">IF(K23="W",(G23-1)*J23,IF(K23="L",-J23,IF(K23="P",0,"")))</f>
        <v/>
      </c>
      <c r="M23" s="16" t="str">
        <f aca="false">IFERROR(L23*$B$3,"")</f>
        <v/>
      </c>
      <c r="N23" s="15" t="n">
        <f aca="false">SUM($L$9:L23)</f>
        <v>0.85</v>
      </c>
      <c r="O23" s="16" t="n">
        <f aca="false">SUM($M$9:M23)</f>
        <v>8.5</v>
      </c>
      <c r="P23" s="13" t="n">
        <f aca="false">IFERROR(N23/SUM($J$9:J23),"")</f>
        <v>0.85</v>
      </c>
      <c r="Q23" s="13" t="n">
        <f aca="false">IFERROR(COUNTIF($K$9:K23,"W")/COUNTIF($K$9:K23,"&lt;&gt;"),"")</f>
        <v>1</v>
      </c>
      <c r="R23" s="17" t="n">
        <f aca="false">IFERROR(AVERAGE($I$9:I23),"")</f>
        <v>0.0277777777777778</v>
      </c>
    </row>
    <row r="24" customFormat="false" ht="15" hidden="false" customHeight="false" outlineLevel="0" collapsed="false">
      <c r="A24" s="29"/>
      <c r="B24" s="30"/>
      <c r="C24" s="30"/>
      <c r="D24" s="30"/>
      <c r="E24" s="30"/>
      <c r="F24" s="30"/>
      <c r="G24" s="31"/>
      <c r="H24" s="31"/>
      <c r="I24" s="17" t="str">
        <f aca="false">IFERROR((G24-H24)/H24,"")</f>
        <v/>
      </c>
      <c r="J24" s="31"/>
      <c r="K24" s="30"/>
      <c r="L24" s="15" t="str">
        <f aca="false">IF(K24="W",(G24-1)*J24,IF(K24="L",-J24,IF(K24="P",0,"")))</f>
        <v/>
      </c>
      <c r="M24" s="16" t="str">
        <f aca="false">IFERROR(L24*$B$3,"")</f>
        <v/>
      </c>
      <c r="N24" s="15" t="n">
        <f aca="false">SUM($L$9:L24)</f>
        <v>0.85</v>
      </c>
      <c r="O24" s="16" t="n">
        <f aca="false">SUM($M$9:M24)</f>
        <v>8.5</v>
      </c>
      <c r="P24" s="13" t="n">
        <f aca="false">IFERROR(N24/SUM($J$9:J24),"")</f>
        <v>0.85</v>
      </c>
      <c r="Q24" s="13" t="n">
        <f aca="false">IFERROR(COUNTIF($K$9:K24,"W")/COUNTIF($K$9:K24,"&lt;&gt;"),"")</f>
        <v>1</v>
      </c>
      <c r="R24" s="17" t="n">
        <f aca="false">IFERROR(AVERAGE($I$9:I24),"")</f>
        <v>0.0277777777777778</v>
      </c>
    </row>
    <row r="25" customFormat="false" ht="15" hidden="false" customHeight="false" outlineLevel="0" collapsed="false">
      <c r="A25" s="29"/>
      <c r="B25" s="30"/>
      <c r="C25" s="30"/>
      <c r="D25" s="30"/>
      <c r="E25" s="30"/>
      <c r="F25" s="30"/>
      <c r="G25" s="31"/>
      <c r="H25" s="31"/>
      <c r="I25" s="17" t="str">
        <f aca="false">IFERROR((G25-H25)/H25,"")</f>
        <v/>
      </c>
      <c r="J25" s="31"/>
      <c r="K25" s="30"/>
      <c r="L25" s="15" t="str">
        <f aca="false">IF(K25="W",(G25-1)*J25,IF(K25="L",-J25,IF(K25="P",0,"")))</f>
        <v/>
      </c>
      <c r="M25" s="16" t="str">
        <f aca="false">IFERROR(L25*$B$3,"")</f>
        <v/>
      </c>
      <c r="N25" s="15" t="n">
        <f aca="false">SUM($L$9:L25)</f>
        <v>0.85</v>
      </c>
      <c r="O25" s="16" t="n">
        <f aca="false">SUM($M$9:M25)</f>
        <v>8.5</v>
      </c>
      <c r="P25" s="13" t="n">
        <f aca="false">IFERROR(N25/SUM($J$9:J25),"")</f>
        <v>0.85</v>
      </c>
      <c r="Q25" s="13" t="n">
        <f aca="false">IFERROR(COUNTIF($K$9:K25,"W")/COUNTIF($K$9:K25,"&lt;&gt;"),"")</f>
        <v>1</v>
      </c>
      <c r="R25" s="17" t="n">
        <f aca="false">IFERROR(AVERAGE($I$9:I25),"")</f>
        <v>0.0277777777777778</v>
      </c>
    </row>
    <row r="26" customFormat="false" ht="15" hidden="false" customHeight="false" outlineLevel="0" collapsed="false">
      <c r="A26" s="29"/>
      <c r="B26" s="30"/>
      <c r="C26" s="30"/>
      <c r="D26" s="30"/>
      <c r="E26" s="30"/>
      <c r="F26" s="30"/>
      <c r="G26" s="31"/>
      <c r="H26" s="31"/>
      <c r="I26" s="17" t="str">
        <f aca="false">IFERROR((G26-H26)/H26,"")</f>
        <v/>
      </c>
      <c r="J26" s="31"/>
      <c r="K26" s="30"/>
      <c r="L26" s="15" t="str">
        <f aca="false">IF(K26="W",(G26-1)*J26,IF(K26="L",-J26,IF(K26="P",0,"")))</f>
        <v/>
      </c>
      <c r="M26" s="16" t="str">
        <f aca="false">IFERROR(L26*$B$3,"")</f>
        <v/>
      </c>
      <c r="N26" s="15" t="n">
        <f aca="false">SUM($L$9:L26)</f>
        <v>0.85</v>
      </c>
      <c r="O26" s="16" t="n">
        <f aca="false">SUM($M$9:M26)</f>
        <v>8.5</v>
      </c>
      <c r="P26" s="13" t="n">
        <f aca="false">IFERROR(N26/SUM($J$9:J26),"")</f>
        <v>0.85</v>
      </c>
      <c r="Q26" s="13" t="n">
        <f aca="false">IFERROR(COUNTIF($K$9:K26,"W")/COUNTIF($K$9:K26,"&lt;&gt;"),"")</f>
        <v>1</v>
      </c>
      <c r="R26" s="17" t="n">
        <f aca="false">IFERROR(AVERAGE($I$9:I26),"")</f>
        <v>0.0277777777777778</v>
      </c>
    </row>
    <row r="27" customFormat="false" ht="15" hidden="false" customHeight="false" outlineLevel="0" collapsed="false">
      <c r="A27" s="29"/>
      <c r="B27" s="30"/>
      <c r="C27" s="30"/>
      <c r="D27" s="30"/>
      <c r="E27" s="30"/>
      <c r="F27" s="30"/>
      <c r="G27" s="31"/>
      <c r="H27" s="31"/>
      <c r="I27" s="17" t="str">
        <f aca="false">IFERROR((G27-H27)/H27,"")</f>
        <v/>
      </c>
      <c r="J27" s="31"/>
      <c r="K27" s="30"/>
      <c r="L27" s="15" t="str">
        <f aca="false">IF(K27="W",(G27-1)*J27,IF(K27="L",-J27,IF(K27="P",0,"")))</f>
        <v/>
      </c>
      <c r="M27" s="16" t="str">
        <f aca="false">IFERROR(L27*$B$3,"")</f>
        <v/>
      </c>
      <c r="N27" s="15" t="n">
        <f aca="false">SUM($L$9:L27)</f>
        <v>0.85</v>
      </c>
      <c r="O27" s="16" t="n">
        <f aca="false">SUM($M$9:M27)</f>
        <v>8.5</v>
      </c>
      <c r="P27" s="13" t="n">
        <f aca="false">IFERROR(N27/SUM($J$9:J27),"")</f>
        <v>0.85</v>
      </c>
      <c r="Q27" s="13" t="n">
        <f aca="false">IFERROR(COUNTIF($K$9:K27,"W")/COUNTIF($K$9:K27,"&lt;&gt;"),"")</f>
        <v>1</v>
      </c>
      <c r="R27" s="17" t="n">
        <f aca="false">IFERROR(AVERAGE($I$9:I27),"")</f>
        <v>0.0277777777777778</v>
      </c>
    </row>
    <row r="28" customFormat="false" ht="15" hidden="false" customHeight="false" outlineLevel="0" collapsed="false">
      <c r="A28" s="29"/>
      <c r="B28" s="30"/>
      <c r="C28" s="30"/>
      <c r="D28" s="30"/>
      <c r="E28" s="30"/>
      <c r="F28" s="30"/>
      <c r="G28" s="31"/>
      <c r="H28" s="31"/>
      <c r="I28" s="17" t="str">
        <f aca="false">IFERROR((G28-H28)/H28,"")</f>
        <v/>
      </c>
      <c r="J28" s="31"/>
      <c r="K28" s="30"/>
      <c r="L28" s="15" t="str">
        <f aca="false">IF(K28="W",(G28-1)*J28,IF(K28="L",-J28,IF(K28="P",0,"")))</f>
        <v/>
      </c>
      <c r="M28" s="16" t="str">
        <f aca="false">IFERROR(L28*$B$3,"")</f>
        <v/>
      </c>
      <c r="N28" s="15" t="n">
        <f aca="false">SUM($L$9:L28)</f>
        <v>0.85</v>
      </c>
      <c r="O28" s="16" t="n">
        <f aca="false">SUM($M$9:M28)</f>
        <v>8.5</v>
      </c>
      <c r="P28" s="13" t="n">
        <f aca="false">IFERROR(N28/SUM($J$9:J28),"")</f>
        <v>0.85</v>
      </c>
      <c r="Q28" s="13" t="n">
        <f aca="false">IFERROR(COUNTIF($K$9:K28,"W")/COUNTIF($K$9:K28,"&lt;&gt;"),"")</f>
        <v>1</v>
      </c>
      <c r="R28" s="17" t="n">
        <f aca="false">IFERROR(AVERAGE($I$9:I28),"")</f>
        <v>0.0277777777777778</v>
      </c>
    </row>
    <row r="29" customFormat="false" ht="15" hidden="false" customHeight="false" outlineLevel="0" collapsed="false">
      <c r="A29" s="29"/>
      <c r="B29" s="30"/>
      <c r="C29" s="30"/>
      <c r="D29" s="30"/>
      <c r="E29" s="30"/>
      <c r="F29" s="30"/>
      <c r="G29" s="31"/>
      <c r="H29" s="31"/>
      <c r="I29" s="17" t="str">
        <f aca="false">IFERROR((G29-H29)/H29,"")</f>
        <v/>
      </c>
      <c r="J29" s="31"/>
      <c r="K29" s="30"/>
      <c r="L29" s="15" t="str">
        <f aca="false">IF(K29="W",(G29-1)*J29,IF(K29="L",-J29,IF(K29="P",0,"")))</f>
        <v/>
      </c>
      <c r="M29" s="16" t="str">
        <f aca="false">IFERROR(L29*$B$3,"")</f>
        <v/>
      </c>
      <c r="N29" s="15" t="n">
        <f aca="false">SUM($L$9:L29)</f>
        <v>0.85</v>
      </c>
      <c r="O29" s="16" t="n">
        <f aca="false">SUM($M$9:M29)</f>
        <v>8.5</v>
      </c>
      <c r="P29" s="13" t="n">
        <f aca="false">IFERROR(N29/SUM($J$9:J29),"")</f>
        <v>0.85</v>
      </c>
      <c r="Q29" s="13" t="n">
        <f aca="false">IFERROR(COUNTIF($K$9:K29,"W")/COUNTIF($K$9:K29,"&lt;&gt;"),"")</f>
        <v>1</v>
      </c>
      <c r="R29" s="17" t="n">
        <f aca="false">IFERROR(AVERAGE($I$9:I29),"")</f>
        <v>0.0277777777777778</v>
      </c>
    </row>
    <row r="30" customFormat="false" ht="15" hidden="false" customHeight="false" outlineLevel="0" collapsed="false">
      <c r="A30" s="29"/>
      <c r="B30" s="30"/>
      <c r="C30" s="30"/>
      <c r="D30" s="30"/>
      <c r="E30" s="30"/>
      <c r="F30" s="30"/>
      <c r="G30" s="31"/>
      <c r="H30" s="31"/>
      <c r="I30" s="17" t="str">
        <f aca="false">IFERROR((G30-H30)/H30,"")</f>
        <v/>
      </c>
      <c r="J30" s="31"/>
      <c r="K30" s="30"/>
      <c r="L30" s="15" t="str">
        <f aca="false">IF(K30="W",(G30-1)*J30,IF(K30="L",-J30,IF(K30="P",0,"")))</f>
        <v/>
      </c>
      <c r="M30" s="16" t="str">
        <f aca="false">IFERROR(L30*$B$3,"")</f>
        <v/>
      </c>
      <c r="N30" s="15" t="n">
        <f aca="false">SUM($L$9:L30)</f>
        <v>0.85</v>
      </c>
      <c r="O30" s="16" t="n">
        <f aca="false">SUM($M$9:M30)</f>
        <v>8.5</v>
      </c>
      <c r="P30" s="13" t="n">
        <f aca="false">IFERROR(N30/SUM($J$9:J30),"")</f>
        <v>0.85</v>
      </c>
      <c r="Q30" s="13" t="n">
        <f aca="false">IFERROR(COUNTIF($K$9:K30,"W")/COUNTIF($K$9:K30,"&lt;&gt;"),"")</f>
        <v>1</v>
      </c>
      <c r="R30" s="17" t="n">
        <f aca="false">IFERROR(AVERAGE($I$9:I30),"")</f>
        <v>0.0277777777777778</v>
      </c>
    </row>
    <row r="31" customFormat="false" ht="15" hidden="false" customHeight="false" outlineLevel="0" collapsed="false">
      <c r="A31" s="29"/>
      <c r="B31" s="30"/>
      <c r="C31" s="30"/>
      <c r="D31" s="30"/>
      <c r="E31" s="30"/>
      <c r="F31" s="30"/>
      <c r="G31" s="31"/>
      <c r="H31" s="31"/>
      <c r="I31" s="17" t="str">
        <f aca="false">IFERROR((G31-H31)/H31,"")</f>
        <v/>
      </c>
      <c r="J31" s="31"/>
      <c r="K31" s="30"/>
      <c r="L31" s="15" t="str">
        <f aca="false">IF(K31="W",(G31-1)*J31,IF(K31="L",-J31,IF(K31="P",0,"")))</f>
        <v/>
      </c>
      <c r="M31" s="16" t="str">
        <f aca="false">IFERROR(L31*$B$3,"")</f>
        <v/>
      </c>
      <c r="N31" s="15" t="n">
        <f aca="false">SUM($L$9:L31)</f>
        <v>0.85</v>
      </c>
      <c r="O31" s="16" t="n">
        <f aca="false">SUM($M$9:M31)</f>
        <v>8.5</v>
      </c>
      <c r="P31" s="13" t="n">
        <f aca="false">IFERROR(N31/SUM($J$9:J31),"")</f>
        <v>0.85</v>
      </c>
      <c r="Q31" s="13" t="n">
        <f aca="false">IFERROR(COUNTIF($K$9:K31,"W")/COUNTIF($K$9:K31,"&lt;&gt;"),"")</f>
        <v>1</v>
      </c>
      <c r="R31" s="17" t="n">
        <f aca="false">IFERROR(AVERAGE($I$9:I31),"")</f>
        <v>0.0277777777777778</v>
      </c>
    </row>
    <row r="32" customFormat="false" ht="15" hidden="false" customHeight="false" outlineLevel="0" collapsed="false">
      <c r="A32" s="29"/>
      <c r="B32" s="30"/>
      <c r="C32" s="30"/>
      <c r="D32" s="30"/>
      <c r="E32" s="30"/>
      <c r="F32" s="30"/>
      <c r="G32" s="31"/>
      <c r="H32" s="31"/>
      <c r="I32" s="17" t="str">
        <f aca="false">IFERROR((G32-H32)/H32,"")</f>
        <v/>
      </c>
      <c r="J32" s="31"/>
      <c r="K32" s="30"/>
      <c r="L32" s="15" t="str">
        <f aca="false">IF(K32="W",(G32-1)*J32,IF(K32="L",-J32,IF(K32="P",0,"")))</f>
        <v/>
      </c>
      <c r="M32" s="16" t="str">
        <f aca="false">IFERROR(L32*$B$3,"")</f>
        <v/>
      </c>
      <c r="N32" s="15" t="n">
        <f aca="false">SUM($L$9:L32)</f>
        <v>0.85</v>
      </c>
      <c r="O32" s="16" t="n">
        <f aca="false">SUM($M$9:M32)</f>
        <v>8.5</v>
      </c>
      <c r="P32" s="13" t="n">
        <f aca="false">IFERROR(N32/SUM($J$9:J32),"")</f>
        <v>0.85</v>
      </c>
      <c r="Q32" s="13" t="n">
        <f aca="false">IFERROR(COUNTIF($K$9:K32,"W")/COUNTIF($K$9:K32,"&lt;&gt;"),"")</f>
        <v>1</v>
      </c>
      <c r="R32" s="17" t="n">
        <f aca="false">IFERROR(AVERAGE($I$9:I32),"")</f>
        <v>0.0277777777777778</v>
      </c>
    </row>
    <row r="33" customFormat="false" ht="15" hidden="false" customHeight="false" outlineLevel="0" collapsed="false">
      <c r="A33" s="29"/>
      <c r="B33" s="30"/>
      <c r="C33" s="30"/>
      <c r="D33" s="30"/>
      <c r="E33" s="30"/>
      <c r="F33" s="30"/>
      <c r="G33" s="31"/>
      <c r="H33" s="31"/>
      <c r="I33" s="17" t="str">
        <f aca="false">IFERROR((G33-H33)/H33,"")</f>
        <v/>
      </c>
      <c r="J33" s="31"/>
      <c r="K33" s="30"/>
      <c r="L33" s="15" t="str">
        <f aca="false">IF(K33="W",(G33-1)*J33,IF(K33="L",-J33,IF(K33="P",0,"")))</f>
        <v/>
      </c>
      <c r="M33" s="16" t="str">
        <f aca="false">IFERROR(L33*$B$3,"")</f>
        <v/>
      </c>
      <c r="N33" s="15" t="n">
        <f aca="false">SUM($L$9:L33)</f>
        <v>0.85</v>
      </c>
      <c r="O33" s="16" t="n">
        <f aca="false">SUM($M$9:M33)</f>
        <v>8.5</v>
      </c>
      <c r="P33" s="13" t="n">
        <f aca="false">IFERROR(N33/SUM($J$9:J33),"")</f>
        <v>0.85</v>
      </c>
      <c r="Q33" s="13" t="n">
        <f aca="false">IFERROR(COUNTIF($K$9:K33,"W")/COUNTIF($K$9:K33,"&lt;&gt;"),"")</f>
        <v>1</v>
      </c>
      <c r="R33" s="17" t="n">
        <f aca="false">IFERROR(AVERAGE($I$9:I33),"")</f>
        <v>0.0277777777777778</v>
      </c>
    </row>
    <row r="34" customFormat="false" ht="15" hidden="false" customHeight="false" outlineLevel="0" collapsed="false">
      <c r="A34" s="29"/>
      <c r="B34" s="30"/>
      <c r="C34" s="30"/>
      <c r="D34" s="30"/>
      <c r="E34" s="30"/>
      <c r="F34" s="30"/>
      <c r="G34" s="31"/>
      <c r="H34" s="31"/>
      <c r="I34" s="17" t="str">
        <f aca="false">IFERROR((G34-H34)/H34,"")</f>
        <v/>
      </c>
      <c r="J34" s="31"/>
      <c r="K34" s="30"/>
      <c r="L34" s="15" t="str">
        <f aca="false">IF(K34="W",(G34-1)*J34,IF(K34="L",-J34,IF(K34="P",0,"")))</f>
        <v/>
      </c>
      <c r="M34" s="16" t="str">
        <f aca="false">IFERROR(L34*$B$3,"")</f>
        <v/>
      </c>
      <c r="N34" s="15" t="n">
        <f aca="false">SUM($L$9:L34)</f>
        <v>0.85</v>
      </c>
      <c r="O34" s="16" t="n">
        <f aca="false">SUM($M$9:M34)</f>
        <v>8.5</v>
      </c>
      <c r="P34" s="13" t="n">
        <f aca="false">IFERROR(N34/SUM($J$9:J34),"")</f>
        <v>0.85</v>
      </c>
      <c r="Q34" s="13" t="n">
        <f aca="false">IFERROR(COUNTIF($K$9:K34,"W")/COUNTIF($K$9:K34,"&lt;&gt;"),"")</f>
        <v>1</v>
      </c>
      <c r="R34" s="17" t="n">
        <f aca="false">IFERROR(AVERAGE($I$9:I34),"")</f>
        <v>0.0277777777777778</v>
      </c>
    </row>
    <row r="35" customFormat="false" ht="15" hidden="false" customHeight="false" outlineLevel="0" collapsed="false">
      <c r="A35" s="29"/>
      <c r="B35" s="30"/>
      <c r="C35" s="30"/>
      <c r="D35" s="30"/>
      <c r="E35" s="30"/>
      <c r="F35" s="30"/>
      <c r="G35" s="31"/>
      <c r="H35" s="31"/>
      <c r="I35" s="17" t="str">
        <f aca="false">IFERROR((G35-H35)/H35,"")</f>
        <v/>
      </c>
      <c r="J35" s="31"/>
      <c r="K35" s="30"/>
      <c r="L35" s="15" t="str">
        <f aca="false">IF(K35="W",(G35-1)*J35,IF(K35="L",-J35,IF(K35="P",0,"")))</f>
        <v/>
      </c>
      <c r="M35" s="16" t="str">
        <f aca="false">IFERROR(L35*$B$3,"")</f>
        <v/>
      </c>
      <c r="N35" s="15" t="n">
        <f aca="false">SUM($L$9:L35)</f>
        <v>0.85</v>
      </c>
      <c r="O35" s="16" t="n">
        <f aca="false">SUM($M$9:M35)</f>
        <v>8.5</v>
      </c>
      <c r="P35" s="13" t="n">
        <f aca="false">IFERROR(N35/SUM($J$9:J35),"")</f>
        <v>0.85</v>
      </c>
      <c r="Q35" s="13" t="n">
        <f aca="false">IFERROR(COUNTIF($K$9:K35,"W")/COUNTIF($K$9:K35,"&lt;&gt;"),"")</f>
        <v>1</v>
      </c>
      <c r="R35" s="17" t="n">
        <f aca="false">IFERROR(AVERAGE($I$9:I35),"")</f>
        <v>0.0277777777777778</v>
      </c>
    </row>
    <row r="36" customFormat="false" ht="15" hidden="false" customHeight="false" outlineLevel="0" collapsed="false">
      <c r="A36" s="29"/>
      <c r="B36" s="30"/>
      <c r="C36" s="30"/>
      <c r="D36" s="30"/>
      <c r="E36" s="30"/>
      <c r="F36" s="30"/>
      <c r="G36" s="31"/>
      <c r="H36" s="31"/>
      <c r="I36" s="17" t="str">
        <f aca="false">IFERROR((G36-H36)/H36,"")</f>
        <v/>
      </c>
      <c r="J36" s="31"/>
      <c r="K36" s="30"/>
      <c r="L36" s="15" t="str">
        <f aca="false">IF(K36="W",(G36-1)*J36,IF(K36="L",-J36,IF(K36="P",0,"")))</f>
        <v/>
      </c>
      <c r="M36" s="16" t="str">
        <f aca="false">IFERROR(L36*$B$3,"")</f>
        <v/>
      </c>
      <c r="N36" s="15" t="n">
        <f aca="false">SUM($L$9:L36)</f>
        <v>0.85</v>
      </c>
      <c r="O36" s="16" t="n">
        <f aca="false">SUM($M$9:M36)</f>
        <v>8.5</v>
      </c>
      <c r="P36" s="13" t="n">
        <f aca="false">IFERROR(N36/SUM($J$9:J36),"")</f>
        <v>0.85</v>
      </c>
      <c r="Q36" s="13" t="n">
        <f aca="false">IFERROR(COUNTIF($K$9:K36,"W")/COUNTIF($K$9:K36,"&lt;&gt;"),"")</f>
        <v>1</v>
      </c>
      <c r="R36" s="17" t="n">
        <f aca="false">IFERROR(AVERAGE($I$9:I36),"")</f>
        <v>0.0277777777777778</v>
      </c>
    </row>
    <row r="37" customFormat="false" ht="15" hidden="false" customHeight="false" outlineLevel="0" collapsed="false">
      <c r="A37" s="29"/>
      <c r="B37" s="30"/>
      <c r="C37" s="30"/>
      <c r="D37" s="30"/>
      <c r="E37" s="30"/>
      <c r="F37" s="30"/>
      <c r="G37" s="31"/>
      <c r="H37" s="31"/>
      <c r="I37" s="17" t="str">
        <f aca="false">IFERROR((G37-H37)/H37,"")</f>
        <v/>
      </c>
      <c r="J37" s="31"/>
      <c r="K37" s="30"/>
      <c r="L37" s="15" t="str">
        <f aca="false">IF(K37="W",(G37-1)*J37,IF(K37="L",-J37,IF(K37="P",0,"")))</f>
        <v/>
      </c>
      <c r="M37" s="16" t="str">
        <f aca="false">IFERROR(L37*$B$3,"")</f>
        <v/>
      </c>
      <c r="N37" s="15" t="n">
        <f aca="false">SUM($L$9:L37)</f>
        <v>0.85</v>
      </c>
      <c r="O37" s="16" t="n">
        <f aca="false">SUM($M$9:M37)</f>
        <v>8.5</v>
      </c>
      <c r="P37" s="13" t="n">
        <f aca="false">IFERROR(N37/SUM($J$9:J37),"")</f>
        <v>0.85</v>
      </c>
      <c r="Q37" s="13" t="n">
        <f aca="false">IFERROR(COUNTIF($K$9:K37,"W")/COUNTIF($K$9:K37,"&lt;&gt;"),"")</f>
        <v>1</v>
      </c>
      <c r="R37" s="17" t="n">
        <f aca="false">IFERROR(AVERAGE($I$9:I37),"")</f>
        <v>0.0277777777777778</v>
      </c>
    </row>
    <row r="38" customFormat="false" ht="15" hidden="false" customHeight="false" outlineLevel="0" collapsed="false">
      <c r="A38" s="29"/>
      <c r="B38" s="30"/>
      <c r="C38" s="30"/>
      <c r="D38" s="30"/>
      <c r="E38" s="30"/>
      <c r="F38" s="30"/>
      <c r="G38" s="31"/>
      <c r="H38" s="31"/>
      <c r="I38" s="17" t="str">
        <f aca="false">IFERROR((G38-H38)/H38,"")</f>
        <v/>
      </c>
      <c r="J38" s="31"/>
      <c r="K38" s="30"/>
      <c r="L38" s="15" t="str">
        <f aca="false">IF(K38="W",(G38-1)*J38,IF(K38="L",-J38,IF(K38="P",0,"")))</f>
        <v/>
      </c>
      <c r="M38" s="16" t="str">
        <f aca="false">IFERROR(L38*$B$3,"")</f>
        <v/>
      </c>
      <c r="N38" s="15" t="n">
        <f aca="false">SUM($L$9:L38)</f>
        <v>0.85</v>
      </c>
      <c r="O38" s="16" t="n">
        <f aca="false">SUM($M$9:M38)</f>
        <v>8.5</v>
      </c>
      <c r="P38" s="13" t="n">
        <f aca="false">IFERROR(N38/SUM($J$9:J38),"")</f>
        <v>0.85</v>
      </c>
      <c r="Q38" s="13" t="n">
        <f aca="false">IFERROR(COUNTIF($K$9:K38,"W")/COUNTIF($K$9:K38,"&lt;&gt;"),"")</f>
        <v>1</v>
      </c>
      <c r="R38" s="17" t="n">
        <f aca="false">IFERROR(AVERAGE($I$9:I38),"")</f>
        <v>0.0277777777777778</v>
      </c>
    </row>
    <row r="39" customFormat="false" ht="15" hidden="false" customHeight="false" outlineLevel="0" collapsed="false">
      <c r="A39" s="29"/>
      <c r="B39" s="30"/>
      <c r="C39" s="30"/>
      <c r="D39" s="30"/>
      <c r="E39" s="30"/>
      <c r="F39" s="30"/>
      <c r="G39" s="31"/>
      <c r="H39" s="31"/>
      <c r="I39" s="17" t="str">
        <f aca="false">IFERROR((G39-H39)/H39,"")</f>
        <v/>
      </c>
      <c r="J39" s="31"/>
      <c r="K39" s="30"/>
      <c r="L39" s="15" t="str">
        <f aca="false">IF(K39="W",(G39-1)*J39,IF(K39="L",-J39,IF(K39="P",0,"")))</f>
        <v/>
      </c>
      <c r="M39" s="16" t="str">
        <f aca="false">IFERROR(L39*$B$3,"")</f>
        <v/>
      </c>
      <c r="N39" s="15" t="n">
        <f aca="false">SUM($L$9:L39)</f>
        <v>0.85</v>
      </c>
      <c r="O39" s="16" t="n">
        <f aca="false">SUM($M$9:M39)</f>
        <v>8.5</v>
      </c>
      <c r="P39" s="13" t="n">
        <f aca="false">IFERROR(N39/SUM($J$9:J39),"")</f>
        <v>0.85</v>
      </c>
      <c r="Q39" s="13" t="n">
        <f aca="false">IFERROR(COUNTIF($K$9:K39,"W")/COUNTIF($K$9:K39,"&lt;&gt;"),"")</f>
        <v>1</v>
      </c>
      <c r="R39" s="17" t="n">
        <f aca="false">IFERROR(AVERAGE($I$9:I39),"")</f>
        <v>0.0277777777777778</v>
      </c>
    </row>
    <row r="40" customFormat="false" ht="15" hidden="false" customHeight="false" outlineLevel="0" collapsed="false">
      <c r="A40" s="29"/>
      <c r="B40" s="30"/>
      <c r="C40" s="30"/>
      <c r="D40" s="30"/>
      <c r="E40" s="30"/>
      <c r="F40" s="30"/>
      <c r="G40" s="31"/>
      <c r="H40" s="31"/>
      <c r="I40" s="17" t="str">
        <f aca="false">IFERROR((G40-H40)/H40,"")</f>
        <v/>
      </c>
      <c r="J40" s="31"/>
      <c r="K40" s="30"/>
      <c r="L40" s="15" t="str">
        <f aca="false">IF(K40="W",(G40-1)*J40,IF(K40="L",-J40,IF(K40="P",0,"")))</f>
        <v/>
      </c>
      <c r="M40" s="16" t="str">
        <f aca="false">IFERROR(L40*$B$3,"")</f>
        <v/>
      </c>
      <c r="N40" s="15" t="n">
        <f aca="false">SUM($L$9:L40)</f>
        <v>0.85</v>
      </c>
      <c r="O40" s="16" t="n">
        <f aca="false">SUM($M$9:M40)</f>
        <v>8.5</v>
      </c>
      <c r="P40" s="13" t="n">
        <f aca="false">IFERROR(N40/SUM($J$9:J40),"")</f>
        <v>0.85</v>
      </c>
      <c r="Q40" s="13" t="n">
        <f aca="false">IFERROR(COUNTIF($K$9:K40,"W")/COUNTIF($K$9:K40,"&lt;&gt;"),"")</f>
        <v>1</v>
      </c>
      <c r="R40" s="17" t="n">
        <f aca="false">IFERROR(AVERAGE($I$9:I40),"")</f>
        <v>0.0277777777777778</v>
      </c>
    </row>
    <row r="41" customFormat="false" ht="15" hidden="false" customHeight="false" outlineLevel="0" collapsed="false">
      <c r="A41" s="29"/>
      <c r="B41" s="30"/>
      <c r="C41" s="30"/>
      <c r="D41" s="30"/>
      <c r="E41" s="30"/>
      <c r="F41" s="30"/>
      <c r="G41" s="31"/>
      <c r="H41" s="31"/>
      <c r="I41" s="17" t="str">
        <f aca="false">IFERROR((G41-H41)/H41,"")</f>
        <v/>
      </c>
      <c r="J41" s="31"/>
      <c r="K41" s="30"/>
      <c r="L41" s="15" t="str">
        <f aca="false">IF(K41="W",(G41-1)*J41,IF(K41="L",-J41,IF(K41="P",0,"")))</f>
        <v/>
      </c>
      <c r="M41" s="16" t="str">
        <f aca="false">IFERROR(L41*$B$3,"")</f>
        <v/>
      </c>
      <c r="N41" s="15" t="n">
        <f aca="false">SUM($L$9:L41)</f>
        <v>0.85</v>
      </c>
      <c r="O41" s="16" t="n">
        <f aca="false">SUM($M$9:M41)</f>
        <v>8.5</v>
      </c>
      <c r="P41" s="13" t="n">
        <f aca="false">IFERROR(N41/SUM($J$9:J41),"")</f>
        <v>0.85</v>
      </c>
      <c r="Q41" s="13" t="n">
        <f aca="false">IFERROR(COUNTIF($K$9:K41,"W")/COUNTIF($K$9:K41,"&lt;&gt;"),"")</f>
        <v>1</v>
      </c>
      <c r="R41" s="17" t="n">
        <f aca="false">IFERROR(AVERAGE($I$9:I41),"")</f>
        <v>0.0277777777777778</v>
      </c>
    </row>
    <row r="42" customFormat="false" ht="15" hidden="false" customHeight="false" outlineLevel="0" collapsed="false">
      <c r="A42" s="29"/>
      <c r="B42" s="30"/>
      <c r="C42" s="30"/>
      <c r="D42" s="30"/>
      <c r="E42" s="30"/>
      <c r="F42" s="30"/>
      <c r="G42" s="31"/>
      <c r="H42" s="31"/>
      <c r="I42" s="17" t="str">
        <f aca="false">IFERROR((G42-H42)/H42,"")</f>
        <v/>
      </c>
      <c r="J42" s="31"/>
      <c r="K42" s="30"/>
      <c r="L42" s="15" t="str">
        <f aca="false">IF(K42="W",(G42-1)*J42,IF(K42="L",-J42,IF(K42="P",0,"")))</f>
        <v/>
      </c>
      <c r="M42" s="16" t="str">
        <f aca="false">IFERROR(L42*$B$3,"")</f>
        <v/>
      </c>
      <c r="N42" s="15" t="n">
        <f aca="false">SUM($L$9:L42)</f>
        <v>0.85</v>
      </c>
      <c r="O42" s="16" t="n">
        <f aca="false">SUM($M$9:M42)</f>
        <v>8.5</v>
      </c>
      <c r="P42" s="13" t="n">
        <f aca="false">IFERROR(N42/SUM($J$9:J42),"")</f>
        <v>0.85</v>
      </c>
      <c r="Q42" s="13" t="n">
        <f aca="false">IFERROR(COUNTIF($K$9:K42,"W")/COUNTIF($K$9:K42,"&lt;&gt;"),"")</f>
        <v>1</v>
      </c>
      <c r="R42" s="17" t="n">
        <f aca="false">IFERROR(AVERAGE($I$9:I42),"")</f>
        <v>0.0277777777777778</v>
      </c>
    </row>
    <row r="43" customFormat="false" ht="15" hidden="false" customHeight="false" outlineLevel="0" collapsed="false">
      <c r="A43" s="29"/>
      <c r="B43" s="30"/>
      <c r="C43" s="30"/>
      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30"/>
      <c r="L43" s="15" t="str">
        <f aca="false">IF(K43="W",(G43-1)*J43,IF(K43="L",-J43,IF(K43="P",0,"")))</f>
        <v/>
      </c>
      <c r="M43" s="16" t="str">
        <f aca="false">IFERROR(L43*$B$3,"")</f>
        <v/>
      </c>
      <c r="N43" s="15" t="n">
        <f aca="false">SUM($L$9:L43)</f>
        <v>0.85</v>
      </c>
      <c r="O43" s="16" t="n">
        <f aca="false">SUM($M$9:M43)</f>
        <v>8.5</v>
      </c>
      <c r="P43" s="13" t="n">
        <f aca="false">IFERROR(N43/SUM($J$9:J43),"")</f>
        <v>0.85</v>
      </c>
      <c r="Q43" s="13" t="n">
        <f aca="false">IFERROR(COUNTIF($K$9:K43,"W")/COUNTIF($K$9:K43,"&lt;&gt;"),"")</f>
        <v>1</v>
      </c>
      <c r="R43" s="17" t="n">
        <f aca="false">IFERROR(AVERAGE($I$9:I43),"")</f>
        <v>0.0277777777777778</v>
      </c>
    </row>
    <row r="44" customFormat="false" ht="15" hidden="false" customHeight="false" outlineLevel="0" collapsed="false">
      <c r="A44" s="29"/>
      <c r="B44" s="30"/>
      <c r="C44" s="30"/>
      <c r="D44" s="30"/>
      <c r="E44" s="30"/>
      <c r="F44" s="30"/>
      <c r="G44" s="31"/>
      <c r="H44" s="31"/>
      <c r="I44" s="17" t="str">
        <f aca="false">IFERROR((G44-H44)/H44,"")</f>
        <v/>
      </c>
      <c r="J44" s="31"/>
      <c r="K44" s="30"/>
      <c r="L44" s="15" t="str">
        <f aca="false">IF(K44="W",(G44-1)*J44,IF(K44="L",-J44,IF(K44="P",0,"")))</f>
        <v/>
      </c>
      <c r="M44" s="16" t="str">
        <f aca="false">IFERROR(L44*$B$3,"")</f>
        <v/>
      </c>
      <c r="N44" s="15" t="n">
        <f aca="false">SUM($L$9:L44)</f>
        <v>0.85</v>
      </c>
      <c r="O44" s="16" t="n">
        <f aca="false">SUM($M$9:M44)</f>
        <v>8.5</v>
      </c>
      <c r="P44" s="13" t="n">
        <f aca="false">IFERROR(N44/SUM($J$9:J44),"")</f>
        <v>0.85</v>
      </c>
      <c r="Q44" s="13" t="n">
        <f aca="false">IFERROR(COUNTIF($K$9:K44,"W")/COUNTIF($K$9:K44,"&lt;&gt;"),"")</f>
        <v>1</v>
      </c>
      <c r="R44" s="17" t="n">
        <f aca="false">IFERROR(AVERAGE($I$9:I44),"")</f>
        <v>0.0277777777777778</v>
      </c>
    </row>
    <row r="45" customFormat="false" ht="15" hidden="false" customHeight="false" outlineLevel="0" collapsed="false">
      <c r="A45" s="29"/>
      <c r="B45" s="30"/>
      <c r="C45" s="30"/>
      <c r="D45" s="30"/>
      <c r="E45" s="30"/>
      <c r="F45" s="30"/>
      <c r="G45" s="31"/>
      <c r="H45" s="31"/>
      <c r="I45" s="17" t="str">
        <f aca="false">IFERROR((G45-H45)/H45,"")</f>
        <v/>
      </c>
      <c r="J45" s="31"/>
      <c r="K45" s="30"/>
      <c r="L45" s="15" t="str">
        <f aca="false">IF(K45="W",(G45-1)*J45,IF(K45="L",-J45,IF(K45="P",0,"")))</f>
        <v/>
      </c>
      <c r="M45" s="16" t="str">
        <f aca="false">IFERROR(L45*$B$3,"")</f>
        <v/>
      </c>
      <c r="N45" s="15" t="n">
        <f aca="false">SUM($L$9:L45)</f>
        <v>0.85</v>
      </c>
      <c r="O45" s="16" t="n">
        <f aca="false">SUM($M$9:M45)</f>
        <v>8.5</v>
      </c>
      <c r="P45" s="13" t="n">
        <f aca="false">IFERROR(N45/SUM($J$9:J45),"")</f>
        <v>0.85</v>
      </c>
      <c r="Q45" s="13" t="n">
        <f aca="false">IFERROR(COUNTIF($K$9:K45,"W")/COUNTIF($K$9:K45,"&lt;&gt;"),"")</f>
        <v>1</v>
      </c>
      <c r="R45" s="17" t="n">
        <f aca="false">IFERROR(AVERAGE($I$9:I45),"")</f>
        <v>0.0277777777777778</v>
      </c>
    </row>
    <row r="46" customFormat="false" ht="15" hidden="false" customHeight="false" outlineLevel="0" collapsed="false">
      <c r="A46" s="29"/>
      <c r="B46" s="30"/>
      <c r="C46" s="30"/>
      <c r="D46" s="30"/>
      <c r="E46" s="30"/>
      <c r="F46" s="30"/>
      <c r="G46" s="31"/>
      <c r="H46" s="31"/>
      <c r="I46" s="17" t="str">
        <f aca="false">IFERROR((G46-H46)/H46,"")</f>
        <v/>
      </c>
      <c r="J46" s="31"/>
      <c r="K46" s="30"/>
      <c r="L46" s="15" t="str">
        <f aca="false">IF(K46="W",(G46-1)*J46,IF(K46="L",-J46,IF(K46="P",0,"")))</f>
        <v/>
      </c>
      <c r="M46" s="16" t="str">
        <f aca="false">IFERROR(L46*$B$3,"")</f>
        <v/>
      </c>
      <c r="N46" s="15" t="n">
        <f aca="false">SUM($L$9:L46)</f>
        <v>0.85</v>
      </c>
      <c r="O46" s="16" t="n">
        <f aca="false">SUM($M$9:M46)</f>
        <v>8.5</v>
      </c>
      <c r="P46" s="13" t="n">
        <f aca="false">IFERROR(N46/SUM($J$9:J46),"")</f>
        <v>0.85</v>
      </c>
      <c r="Q46" s="13" t="n">
        <f aca="false">IFERROR(COUNTIF($K$9:K46,"W")/COUNTIF($K$9:K46,"&lt;&gt;"),"")</f>
        <v>1</v>
      </c>
      <c r="R46" s="17" t="n">
        <f aca="false">IFERROR(AVERAGE($I$9:I46),"")</f>
        <v>0.0277777777777778</v>
      </c>
    </row>
    <row r="47" customFormat="false" ht="15" hidden="false" customHeight="false" outlineLevel="0" collapsed="false">
      <c r="A47" s="29"/>
      <c r="B47" s="30"/>
      <c r="C47" s="30"/>
      <c r="D47" s="30"/>
      <c r="E47" s="30"/>
      <c r="F47" s="30"/>
      <c r="G47" s="31"/>
      <c r="H47" s="31"/>
      <c r="I47" s="17" t="str">
        <f aca="false">IFERROR((G47-H47)/H47,"")</f>
        <v/>
      </c>
      <c r="J47" s="31"/>
      <c r="K47" s="30"/>
      <c r="L47" s="15" t="str">
        <f aca="false">IF(K47="W",(G47-1)*J47,IF(K47="L",-J47,IF(K47="P",0,"")))</f>
        <v/>
      </c>
      <c r="M47" s="16" t="str">
        <f aca="false">IFERROR(L47*$B$3,"")</f>
        <v/>
      </c>
      <c r="N47" s="15" t="n">
        <f aca="false">SUM($L$9:L47)</f>
        <v>0.85</v>
      </c>
      <c r="O47" s="16" t="n">
        <f aca="false">SUM($M$9:M47)</f>
        <v>8.5</v>
      </c>
      <c r="P47" s="13" t="n">
        <f aca="false">IFERROR(N47/SUM($J$9:J47),"")</f>
        <v>0.85</v>
      </c>
      <c r="Q47" s="13" t="n">
        <f aca="false">IFERROR(COUNTIF($K$9:K47,"W")/COUNTIF($K$9:K47,"&lt;&gt;"),"")</f>
        <v>1</v>
      </c>
      <c r="R47" s="17" t="n">
        <f aca="false">IFERROR(AVERAGE($I$9:I47),"")</f>
        <v>0.0277777777777778</v>
      </c>
    </row>
    <row r="48" customFormat="false" ht="15" hidden="false" customHeight="false" outlineLevel="0" collapsed="false">
      <c r="A48" s="29"/>
      <c r="B48" s="30"/>
      <c r="C48" s="30"/>
      <c r="D48" s="30"/>
      <c r="E48" s="30"/>
      <c r="F48" s="30"/>
      <c r="G48" s="31"/>
      <c r="H48" s="31"/>
      <c r="I48" s="17" t="str">
        <f aca="false">IFERROR((G48-H48)/H48,"")</f>
        <v/>
      </c>
      <c r="J48" s="31"/>
      <c r="K48" s="30"/>
      <c r="L48" s="15" t="str">
        <f aca="false">IF(K48="W",(G48-1)*J48,IF(K48="L",-J48,IF(K48="P",0,"")))</f>
        <v/>
      </c>
      <c r="M48" s="16" t="str">
        <f aca="false">IFERROR(L48*$B$3,"")</f>
        <v/>
      </c>
      <c r="N48" s="15" t="n">
        <f aca="false">SUM($L$9:L48)</f>
        <v>0.85</v>
      </c>
      <c r="O48" s="16" t="n">
        <f aca="false">SUM($M$9:M48)</f>
        <v>8.5</v>
      </c>
      <c r="P48" s="13" t="n">
        <f aca="false">IFERROR(N48/SUM($J$9:J48),"")</f>
        <v>0.85</v>
      </c>
      <c r="Q48" s="13" t="n">
        <f aca="false">IFERROR(COUNTIF($K$9:K48,"W")/COUNTIF($K$9:K48,"&lt;&gt;"),"")</f>
        <v>1</v>
      </c>
      <c r="R48" s="17" t="n">
        <f aca="false">IFERROR(AVERAGE($I$9:I48),"")</f>
        <v>0.0277777777777778</v>
      </c>
    </row>
    <row r="49" customFormat="false" ht="15" hidden="false" customHeight="false" outlineLevel="0" collapsed="false">
      <c r="A49" s="29"/>
      <c r="B49" s="30"/>
      <c r="C49" s="30"/>
      <c r="D49" s="30"/>
      <c r="E49" s="30"/>
      <c r="F49" s="30"/>
      <c r="G49" s="31"/>
      <c r="H49" s="31"/>
      <c r="I49" s="17" t="str">
        <f aca="false">IFERROR((G49-H49)/H49,"")</f>
        <v/>
      </c>
      <c r="J49" s="31"/>
      <c r="K49" s="30"/>
      <c r="L49" s="15" t="str">
        <f aca="false">IF(K49="W",(G49-1)*J49,IF(K49="L",-J49,IF(K49="P",0,"")))</f>
        <v/>
      </c>
      <c r="M49" s="16" t="str">
        <f aca="false">IFERROR(L49*$B$3,"")</f>
        <v/>
      </c>
      <c r="N49" s="15" t="n">
        <f aca="false">SUM($L$9:L49)</f>
        <v>0.85</v>
      </c>
      <c r="O49" s="16" t="n">
        <f aca="false">SUM($M$9:M49)</f>
        <v>8.5</v>
      </c>
      <c r="P49" s="13" t="n">
        <f aca="false">IFERROR(N49/SUM($J$9:J49),"")</f>
        <v>0.85</v>
      </c>
      <c r="Q49" s="13" t="n">
        <f aca="false">IFERROR(COUNTIF($K$9:K49,"W")/COUNTIF($K$9:K49,"&lt;&gt;"),"")</f>
        <v>1</v>
      </c>
      <c r="R49" s="17" t="n">
        <f aca="false">IFERROR(AVERAGE($I$9:I49),"")</f>
        <v>0.0277777777777778</v>
      </c>
    </row>
    <row r="50" customFormat="false" ht="15" hidden="false" customHeight="false" outlineLevel="0" collapsed="false">
      <c r="A50" s="29"/>
      <c r="B50" s="30"/>
      <c r="C50" s="30"/>
      <c r="D50" s="30"/>
      <c r="E50" s="30"/>
      <c r="F50" s="30"/>
      <c r="G50" s="31"/>
      <c r="H50" s="31"/>
      <c r="I50" s="17" t="str">
        <f aca="false">IFERROR((G50-H50)/H50,"")</f>
        <v/>
      </c>
      <c r="J50" s="31"/>
      <c r="K50" s="30"/>
      <c r="L50" s="15" t="str">
        <f aca="false">IF(K50="W",(G50-1)*J50,IF(K50="L",-J50,IF(K50="P",0,"")))</f>
        <v/>
      </c>
      <c r="M50" s="16" t="str">
        <f aca="false">IFERROR(L50*$B$3,"")</f>
        <v/>
      </c>
      <c r="N50" s="15" t="n">
        <f aca="false">SUM($L$9:L50)</f>
        <v>0.85</v>
      </c>
      <c r="O50" s="16" t="n">
        <f aca="false">SUM($M$9:M50)</f>
        <v>8.5</v>
      </c>
      <c r="P50" s="13" t="n">
        <f aca="false">IFERROR(N50/SUM($J$9:J50),"")</f>
        <v>0.85</v>
      </c>
      <c r="Q50" s="13" t="n">
        <f aca="false">IFERROR(COUNTIF($K$9:K50,"W")/COUNTIF($K$9:K50,"&lt;&gt;"),"")</f>
        <v>1</v>
      </c>
      <c r="R50" s="17" t="n">
        <f aca="false">IFERROR(AVERAGE($I$9:I50),"")</f>
        <v>0.0277777777777778</v>
      </c>
    </row>
    <row r="51" customFormat="false" ht="15" hidden="false" customHeight="false" outlineLevel="0" collapsed="false">
      <c r="A51" s="29"/>
      <c r="B51" s="30"/>
      <c r="C51" s="30"/>
      <c r="D51" s="30"/>
      <c r="E51" s="30"/>
      <c r="F51" s="30"/>
      <c r="G51" s="31"/>
      <c r="H51" s="31"/>
      <c r="I51" s="17" t="str">
        <f aca="false">IFERROR((G51-H51)/H51,"")</f>
        <v/>
      </c>
      <c r="J51" s="31"/>
      <c r="K51" s="30"/>
      <c r="L51" s="15" t="str">
        <f aca="false">IF(K51="W",(G51-1)*J51,IF(K51="L",-J51,IF(K51="P",0,"")))</f>
        <v/>
      </c>
      <c r="M51" s="16" t="str">
        <f aca="false">IFERROR(L51*$B$3,"")</f>
        <v/>
      </c>
      <c r="N51" s="15" t="n">
        <f aca="false">SUM($L$9:L51)</f>
        <v>0.85</v>
      </c>
      <c r="O51" s="16" t="n">
        <f aca="false">SUM($M$9:M51)</f>
        <v>8.5</v>
      </c>
      <c r="P51" s="13" t="n">
        <f aca="false">IFERROR(N51/SUM($J$9:J51),"")</f>
        <v>0.85</v>
      </c>
      <c r="Q51" s="13" t="n">
        <f aca="false">IFERROR(COUNTIF($K$9:K51,"W")/COUNTIF($K$9:K51,"&lt;&gt;"),"")</f>
        <v>1</v>
      </c>
      <c r="R51" s="17" t="n">
        <f aca="false">IFERROR(AVERAGE($I$9:I51),"")</f>
        <v>0.0277777777777778</v>
      </c>
    </row>
    <row r="52" customFormat="false" ht="15" hidden="false" customHeight="false" outlineLevel="0" collapsed="false">
      <c r="A52" s="29"/>
      <c r="B52" s="30"/>
      <c r="C52" s="30"/>
      <c r="D52" s="30"/>
      <c r="E52" s="30"/>
      <c r="F52" s="30"/>
      <c r="G52" s="31"/>
      <c r="H52" s="31"/>
      <c r="I52" s="17" t="str">
        <f aca="false">IFERROR((G52-H52)/H52,"")</f>
        <v/>
      </c>
      <c r="J52" s="31"/>
      <c r="K52" s="30"/>
      <c r="L52" s="15" t="str">
        <f aca="false">IF(K52="W",(G52-1)*J52,IF(K52="L",-J52,IF(K52="P",0,"")))</f>
        <v/>
      </c>
      <c r="M52" s="16" t="str">
        <f aca="false">IFERROR(L52*$B$3,"")</f>
        <v/>
      </c>
      <c r="N52" s="15" t="n">
        <f aca="false">SUM($L$9:L52)</f>
        <v>0.85</v>
      </c>
      <c r="O52" s="16" t="n">
        <f aca="false">SUM($M$9:M52)</f>
        <v>8.5</v>
      </c>
      <c r="P52" s="13" t="n">
        <f aca="false">IFERROR(N52/SUM($J$9:J52),"")</f>
        <v>0.85</v>
      </c>
      <c r="Q52" s="13" t="n">
        <f aca="false">IFERROR(COUNTIF($K$9:K52,"W")/COUNTIF($K$9:K52,"&lt;&gt;"),"")</f>
        <v>1</v>
      </c>
      <c r="R52" s="17" t="n">
        <f aca="false">IFERROR(AVERAGE($I$9:I52),"")</f>
        <v>0.0277777777777778</v>
      </c>
    </row>
    <row r="53" customFormat="false" ht="15" hidden="false" customHeight="false" outlineLevel="0" collapsed="false">
      <c r="A53" s="29"/>
      <c r="B53" s="30"/>
      <c r="C53" s="30"/>
      <c r="D53" s="30"/>
      <c r="E53" s="30"/>
      <c r="F53" s="30"/>
      <c r="G53" s="31"/>
      <c r="H53" s="31"/>
      <c r="I53" s="17" t="str">
        <f aca="false">IFERROR((G53-H53)/H53,"")</f>
        <v/>
      </c>
      <c r="J53" s="31"/>
      <c r="K53" s="30"/>
      <c r="L53" s="15" t="str">
        <f aca="false">IF(K53="W",(G53-1)*J53,IF(K53="L",-J53,IF(K53="P",0,"")))</f>
        <v/>
      </c>
      <c r="M53" s="16" t="str">
        <f aca="false">IFERROR(L53*$B$3,"")</f>
        <v/>
      </c>
      <c r="N53" s="15" t="n">
        <f aca="false">SUM($L$9:L53)</f>
        <v>0.85</v>
      </c>
      <c r="O53" s="16" t="n">
        <f aca="false">SUM($M$9:M53)</f>
        <v>8.5</v>
      </c>
      <c r="P53" s="13" t="n">
        <f aca="false">IFERROR(N53/SUM($J$9:J53),"")</f>
        <v>0.85</v>
      </c>
      <c r="Q53" s="13" t="n">
        <f aca="false">IFERROR(COUNTIF($K$9:K53,"W")/COUNTIF($K$9:K53,"&lt;&gt;"),"")</f>
        <v>1</v>
      </c>
      <c r="R53" s="17" t="n">
        <f aca="false">IFERROR(AVERAGE($I$9:I53),"")</f>
        <v>0.0277777777777778</v>
      </c>
    </row>
    <row r="54" customFormat="false" ht="15" hidden="false" customHeight="false" outlineLevel="0" collapsed="false">
      <c r="A54" s="29"/>
      <c r="B54" s="30"/>
      <c r="C54" s="30"/>
      <c r="D54" s="30"/>
      <c r="E54" s="30"/>
      <c r="F54" s="30"/>
      <c r="G54" s="31"/>
      <c r="H54" s="31"/>
      <c r="I54" s="17" t="str">
        <f aca="false">IFERROR((G54-H54)/H54,"")</f>
        <v/>
      </c>
      <c r="J54" s="31"/>
      <c r="K54" s="30"/>
      <c r="L54" s="15" t="str">
        <f aca="false">IF(K54="W",(G54-1)*J54,IF(K54="L",-J54,IF(K54="P",0,"")))</f>
        <v/>
      </c>
      <c r="M54" s="16" t="str">
        <f aca="false">IFERROR(L54*$B$3,"")</f>
        <v/>
      </c>
      <c r="N54" s="15" t="n">
        <f aca="false">SUM($L$9:L54)</f>
        <v>0.85</v>
      </c>
      <c r="O54" s="16" t="n">
        <f aca="false">SUM($M$9:M54)</f>
        <v>8.5</v>
      </c>
      <c r="P54" s="13" t="n">
        <f aca="false">IFERROR(N54/SUM($J$9:J54),"")</f>
        <v>0.85</v>
      </c>
      <c r="Q54" s="13" t="n">
        <f aca="false">IFERROR(COUNTIF($K$9:K54,"W")/COUNTIF($K$9:K54,"&lt;&gt;"),"")</f>
        <v>1</v>
      </c>
      <c r="R54" s="17" t="n">
        <f aca="false">IFERROR(AVERAGE($I$9:I54),"")</f>
        <v>0.0277777777777778</v>
      </c>
    </row>
    <row r="55" customFormat="false" ht="15" hidden="false" customHeight="false" outlineLevel="0" collapsed="false">
      <c r="A55" s="29"/>
      <c r="B55" s="30"/>
      <c r="C55" s="30"/>
      <c r="D55" s="30"/>
      <c r="E55" s="30"/>
      <c r="F55" s="30"/>
      <c r="G55" s="31"/>
      <c r="H55" s="31"/>
      <c r="I55" s="17" t="str">
        <f aca="false">IFERROR((G55-H55)/H55,"")</f>
        <v/>
      </c>
      <c r="J55" s="31"/>
      <c r="K55" s="30"/>
      <c r="L55" s="15" t="str">
        <f aca="false">IF(K55="W",(G55-1)*J55,IF(K55="L",-J55,IF(K55="P",0,"")))</f>
        <v/>
      </c>
      <c r="M55" s="16" t="str">
        <f aca="false">IFERROR(L55*$B$3,"")</f>
        <v/>
      </c>
      <c r="N55" s="15" t="n">
        <f aca="false">SUM($L$9:L55)</f>
        <v>0.85</v>
      </c>
      <c r="O55" s="16" t="n">
        <f aca="false">SUM($M$9:M55)</f>
        <v>8.5</v>
      </c>
      <c r="P55" s="13" t="n">
        <f aca="false">IFERROR(N55/SUM($J$9:J55),"")</f>
        <v>0.85</v>
      </c>
      <c r="Q55" s="13" t="n">
        <f aca="false">IFERROR(COUNTIF($K$9:K55,"W")/COUNTIF($K$9:K55,"&lt;&gt;"),"")</f>
        <v>1</v>
      </c>
      <c r="R55" s="17" t="n">
        <f aca="false">IFERROR(AVERAGE($I$9:I55),"")</f>
        <v>0.0277777777777778</v>
      </c>
    </row>
    <row r="56" customFormat="false" ht="15" hidden="false" customHeight="false" outlineLevel="0" collapsed="false">
      <c r="A56" s="29"/>
      <c r="B56" s="30"/>
      <c r="C56" s="30"/>
      <c r="D56" s="30"/>
      <c r="E56" s="30"/>
      <c r="F56" s="30"/>
      <c r="G56" s="31"/>
      <c r="H56" s="31"/>
      <c r="I56" s="17" t="str">
        <f aca="false">IFERROR((G56-H56)/H56,"")</f>
        <v/>
      </c>
      <c r="J56" s="31"/>
      <c r="K56" s="30"/>
      <c r="L56" s="15" t="str">
        <f aca="false">IF(K56="W",(G56-1)*J56,IF(K56="L",-J56,IF(K56="P",0,"")))</f>
        <v/>
      </c>
      <c r="M56" s="16" t="str">
        <f aca="false">IFERROR(L56*$B$3,"")</f>
        <v/>
      </c>
      <c r="N56" s="15" t="n">
        <f aca="false">SUM($L$9:L56)</f>
        <v>0.85</v>
      </c>
      <c r="O56" s="16" t="n">
        <f aca="false">SUM($M$9:M56)</f>
        <v>8.5</v>
      </c>
      <c r="P56" s="13" t="n">
        <f aca="false">IFERROR(N56/SUM($J$9:J56),"")</f>
        <v>0.85</v>
      </c>
      <c r="Q56" s="13" t="n">
        <f aca="false">IFERROR(COUNTIF($K$9:K56,"W")/COUNTIF($K$9:K56,"&lt;&gt;"),"")</f>
        <v>1</v>
      </c>
      <c r="R56" s="17" t="n">
        <f aca="false">IFERROR(AVERAGE($I$9:I56),"")</f>
        <v>0.0277777777777778</v>
      </c>
    </row>
    <row r="57" customFormat="false" ht="15" hidden="false" customHeight="false" outlineLevel="0" collapsed="false">
      <c r="A57" s="29"/>
      <c r="B57" s="30"/>
      <c r="C57" s="30"/>
      <c r="D57" s="30"/>
      <c r="E57" s="30"/>
      <c r="F57" s="30"/>
      <c r="G57" s="31"/>
      <c r="H57" s="31"/>
      <c r="I57" s="17" t="str">
        <f aca="false">IFERROR((G57-H57)/H57,"")</f>
        <v/>
      </c>
      <c r="J57" s="31"/>
      <c r="K57" s="30"/>
      <c r="L57" s="15" t="str">
        <f aca="false">IF(K57="W",(G57-1)*J57,IF(K57="L",-J57,IF(K57="P",0,"")))</f>
        <v/>
      </c>
      <c r="M57" s="16" t="str">
        <f aca="false">IFERROR(L57*$B$3,"")</f>
        <v/>
      </c>
      <c r="N57" s="15" t="n">
        <f aca="false">SUM($L$9:L57)</f>
        <v>0.85</v>
      </c>
      <c r="O57" s="16" t="n">
        <f aca="false">SUM($M$9:M57)</f>
        <v>8.5</v>
      </c>
      <c r="P57" s="13" t="n">
        <f aca="false">IFERROR(N57/SUM($J$9:J57),"")</f>
        <v>0.85</v>
      </c>
      <c r="Q57" s="13" t="n">
        <f aca="false">IFERROR(COUNTIF($K$9:K57,"W")/COUNTIF($K$9:K57,"&lt;&gt;"),"")</f>
        <v>1</v>
      </c>
      <c r="R57" s="17" t="n">
        <f aca="false">IFERROR(AVERAGE($I$9:I57),"")</f>
        <v>0.0277777777777778</v>
      </c>
    </row>
    <row r="58" customFormat="false" ht="15" hidden="false" customHeight="false" outlineLevel="0" collapsed="false">
      <c r="A58" s="29"/>
      <c r="B58" s="30"/>
      <c r="C58" s="30"/>
      <c r="D58" s="30"/>
      <c r="E58" s="30"/>
      <c r="F58" s="30"/>
      <c r="G58" s="31"/>
      <c r="H58" s="31"/>
      <c r="I58" s="17" t="str">
        <f aca="false">IFERROR((G58-H58)/H58,"")</f>
        <v/>
      </c>
      <c r="J58" s="31"/>
      <c r="K58" s="30"/>
      <c r="L58" s="15" t="str">
        <f aca="false">IF(K58="W",(G58-1)*J58,IF(K58="L",-J58,IF(K58="P",0,"")))</f>
        <v/>
      </c>
      <c r="M58" s="16" t="str">
        <f aca="false">IFERROR(L58*$B$3,"")</f>
        <v/>
      </c>
      <c r="N58" s="15" t="n">
        <f aca="false">SUM($L$9:L58)</f>
        <v>0.85</v>
      </c>
      <c r="O58" s="16" t="n">
        <f aca="false">SUM($M$9:M58)</f>
        <v>8.5</v>
      </c>
      <c r="P58" s="13" t="n">
        <f aca="false">IFERROR(N58/SUM($J$9:J58),"")</f>
        <v>0.85</v>
      </c>
      <c r="Q58" s="13" t="n">
        <f aca="false">IFERROR(COUNTIF($K$9:K58,"W")/COUNTIF($K$9:K58,"&lt;&gt;"),"")</f>
        <v>1</v>
      </c>
      <c r="R58" s="17" t="n">
        <f aca="false">IFERROR(AVERAGE($I$9:I58),"")</f>
        <v>0.0277777777777778</v>
      </c>
    </row>
    <row r="59" customFormat="false" ht="15" hidden="false" customHeight="false" outlineLevel="0" collapsed="false">
      <c r="A59" s="29"/>
      <c r="B59" s="30"/>
      <c r="C59" s="30"/>
      <c r="D59" s="30"/>
      <c r="E59" s="30"/>
      <c r="F59" s="30"/>
      <c r="G59" s="31"/>
      <c r="H59" s="31"/>
      <c r="I59" s="17" t="str">
        <f aca="false">IFERROR((G59-H59)/H59,"")</f>
        <v/>
      </c>
      <c r="J59" s="31"/>
      <c r="K59" s="30"/>
      <c r="L59" s="15" t="str">
        <f aca="false">IF(K59="W",(G59-1)*J59,IF(K59="L",-J59,IF(K59="P",0,"")))</f>
        <v/>
      </c>
      <c r="M59" s="16" t="str">
        <f aca="false">IFERROR(L59*$B$3,"")</f>
        <v/>
      </c>
      <c r="N59" s="15" t="n">
        <f aca="false">SUM($L$9:L59)</f>
        <v>0.85</v>
      </c>
      <c r="O59" s="16" t="n">
        <f aca="false">SUM($M$9:M59)</f>
        <v>8.5</v>
      </c>
      <c r="P59" s="13" t="n">
        <f aca="false">IFERROR(N59/SUM($J$9:J59),"")</f>
        <v>0.85</v>
      </c>
      <c r="Q59" s="13" t="n">
        <f aca="false">IFERROR(COUNTIF($K$9:K59,"W")/COUNTIF($K$9:K59,"&lt;&gt;"),"")</f>
        <v>1</v>
      </c>
      <c r="R59" s="17" t="n">
        <f aca="false">IFERROR(AVERAGE($I$9:I59),"")</f>
        <v>0.0277777777777778</v>
      </c>
    </row>
    <row r="60" customFormat="false" ht="15" hidden="false" customHeight="false" outlineLevel="0" collapsed="false">
      <c r="A60" s="29"/>
      <c r="B60" s="30"/>
      <c r="C60" s="30"/>
      <c r="D60" s="30"/>
      <c r="E60" s="30"/>
      <c r="F60" s="30"/>
      <c r="G60" s="31"/>
      <c r="H60" s="31"/>
      <c r="I60" s="17" t="str">
        <f aca="false">IFERROR((G60-H60)/H60,"")</f>
        <v/>
      </c>
      <c r="J60" s="31"/>
      <c r="K60" s="30"/>
      <c r="L60" s="15" t="str">
        <f aca="false">IF(K60="W",(G60-1)*J60,IF(K60="L",-J60,IF(K60="P",0,"")))</f>
        <v/>
      </c>
      <c r="M60" s="16" t="str">
        <f aca="false">IFERROR(L60*$B$3,"")</f>
        <v/>
      </c>
      <c r="N60" s="15" t="n">
        <f aca="false">SUM($L$9:L60)</f>
        <v>0.85</v>
      </c>
      <c r="O60" s="16" t="n">
        <f aca="false">SUM($M$9:M60)</f>
        <v>8.5</v>
      </c>
      <c r="P60" s="13" t="n">
        <f aca="false">IFERROR(N60/SUM($J$9:J60),"")</f>
        <v>0.85</v>
      </c>
      <c r="Q60" s="13" t="n">
        <f aca="false">IFERROR(COUNTIF($K$9:K60,"W")/COUNTIF($K$9:K60,"&lt;&gt;"),"")</f>
        <v>1</v>
      </c>
      <c r="R60" s="17" t="n">
        <f aca="false">IFERROR(AVERAGE($I$9:I60),"")</f>
        <v>0.0277777777777778</v>
      </c>
    </row>
    <row r="61" customFormat="false" ht="15" hidden="false" customHeight="false" outlineLevel="0" collapsed="false">
      <c r="A61" s="29"/>
      <c r="B61" s="30"/>
      <c r="C61" s="30"/>
      <c r="D61" s="30"/>
      <c r="E61" s="30"/>
      <c r="F61" s="30"/>
      <c r="G61" s="31"/>
      <c r="H61" s="31"/>
      <c r="I61" s="17" t="str">
        <f aca="false">IFERROR((G61-H61)/H61,"")</f>
        <v/>
      </c>
      <c r="J61" s="31"/>
      <c r="K61" s="30"/>
      <c r="L61" s="15" t="str">
        <f aca="false">IF(K61="W",(G61-1)*J61,IF(K61="L",-J61,IF(K61="P",0,"")))</f>
        <v/>
      </c>
      <c r="M61" s="16" t="str">
        <f aca="false">IFERROR(L61*$B$3,"")</f>
        <v/>
      </c>
      <c r="N61" s="15" t="n">
        <f aca="false">SUM($L$9:L61)</f>
        <v>0.85</v>
      </c>
      <c r="O61" s="16" t="n">
        <f aca="false">SUM($M$9:M61)</f>
        <v>8.5</v>
      </c>
      <c r="P61" s="13" t="n">
        <f aca="false">IFERROR(N61/SUM($J$9:J61),"")</f>
        <v>0.85</v>
      </c>
      <c r="Q61" s="13" t="n">
        <f aca="false">IFERROR(COUNTIF($K$9:K61,"W")/COUNTIF($K$9:K61,"&lt;&gt;"),"")</f>
        <v>1</v>
      </c>
      <c r="R61" s="17" t="n">
        <f aca="false">IFERROR(AVERAGE($I$9:I61),"")</f>
        <v>0.0277777777777778</v>
      </c>
    </row>
    <row r="62" customFormat="false" ht="15" hidden="false" customHeight="false" outlineLevel="0" collapsed="false">
      <c r="A62" s="29"/>
      <c r="B62" s="30"/>
      <c r="C62" s="30"/>
      <c r="D62" s="30"/>
      <c r="E62" s="30"/>
      <c r="F62" s="30"/>
      <c r="G62" s="31"/>
      <c r="H62" s="31"/>
      <c r="I62" s="17" t="str">
        <f aca="false">IFERROR((G62-H62)/H62,"")</f>
        <v/>
      </c>
      <c r="J62" s="31"/>
      <c r="K62" s="30"/>
      <c r="L62" s="15" t="str">
        <f aca="false">IF(K62="W",(G62-1)*J62,IF(K62="L",-J62,IF(K62="P",0,"")))</f>
        <v/>
      </c>
      <c r="M62" s="16" t="str">
        <f aca="false">IFERROR(L62*$B$3,"")</f>
        <v/>
      </c>
      <c r="N62" s="15" t="n">
        <f aca="false">SUM($L$9:L62)</f>
        <v>0.85</v>
      </c>
      <c r="O62" s="16" t="n">
        <f aca="false">SUM($M$9:M62)</f>
        <v>8.5</v>
      </c>
      <c r="P62" s="13" t="n">
        <f aca="false">IFERROR(N62/SUM($J$9:J62),"")</f>
        <v>0.85</v>
      </c>
      <c r="Q62" s="13" t="n">
        <f aca="false">IFERROR(COUNTIF($K$9:K62,"W")/COUNTIF($K$9:K62,"&lt;&gt;"),"")</f>
        <v>1</v>
      </c>
      <c r="R62" s="17" t="n">
        <f aca="false">IFERROR(AVERAGE($I$9:I62),"")</f>
        <v>0.0277777777777778</v>
      </c>
    </row>
    <row r="63" customFormat="false" ht="15" hidden="false" customHeight="false" outlineLevel="0" collapsed="false">
      <c r="A63" s="29"/>
      <c r="B63" s="30"/>
      <c r="C63" s="30"/>
      <c r="D63" s="30"/>
      <c r="E63" s="30"/>
      <c r="F63" s="30"/>
      <c r="G63" s="31"/>
      <c r="H63" s="31"/>
      <c r="I63" s="17" t="str">
        <f aca="false">IFERROR((G63-H63)/H63,"")</f>
        <v/>
      </c>
      <c r="J63" s="31"/>
      <c r="K63" s="30"/>
      <c r="L63" s="15" t="str">
        <f aca="false">IF(K63="W",(G63-1)*J63,IF(K63="L",-J63,IF(K63="P",0,"")))</f>
        <v/>
      </c>
      <c r="M63" s="16" t="str">
        <f aca="false">IFERROR(L63*$B$3,"")</f>
        <v/>
      </c>
      <c r="N63" s="15" t="n">
        <f aca="false">SUM($L$9:L63)</f>
        <v>0.85</v>
      </c>
      <c r="O63" s="16" t="n">
        <f aca="false">SUM($M$9:M63)</f>
        <v>8.5</v>
      </c>
      <c r="P63" s="13" t="n">
        <f aca="false">IFERROR(N63/SUM($J$9:J63),"")</f>
        <v>0.85</v>
      </c>
      <c r="Q63" s="13" t="n">
        <f aca="false">IFERROR(COUNTIF($K$9:K63,"W")/COUNTIF($K$9:K63,"&lt;&gt;"),"")</f>
        <v>1</v>
      </c>
      <c r="R63" s="17" t="n">
        <f aca="false">IFERROR(AVERAGE($I$9:I63),"")</f>
        <v>0.0277777777777778</v>
      </c>
    </row>
    <row r="64" customFormat="false" ht="15" hidden="false" customHeight="false" outlineLevel="0" collapsed="false">
      <c r="A64" s="29"/>
      <c r="B64" s="30"/>
      <c r="C64" s="30"/>
      <c r="D64" s="30"/>
      <c r="E64" s="30"/>
      <c r="F64" s="30"/>
      <c r="G64" s="31"/>
      <c r="H64" s="31"/>
      <c r="I64" s="17" t="str">
        <f aca="false">IFERROR((G64-H64)/H64,"")</f>
        <v/>
      </c>
      <c r="J64" s="31"/>
      <c r="K64" s="30"/>
      <c r="L64" s="15" t="str">
        <f aca="false">IF(K64="W",(G64-1)*J64,IF(K64="L",-J64,IF(K64="P",0,"")))</f>
        <v/>
      </c>
      <c r="M64" s="16" t="str">
        <f aca="false">IFERROR(L64*$B$3,"")</f>
        <v/>
      </c>
      <c r="N64" s="15" t="n">
        <f aca="false">SUM($L$9:L64)</f>
        <v>0.85</v>
      </c>
      <c r="O64" s="16" t="n">
        <f aca="false">SUM($M$9:M64)</f>
        <v>8.5</v>
      </c>
      <c r="P64" s="13" t="n">
        <f aca="false">IFERROR(N64/SUM($J$9:J64),"")</f>
        <v>0.85</v>
      </c>
      <c r="Q64" s="13" t="n">
        <f aca="false">IFERROR(COUNTIF($K$9:K64,"W")/COUNTIF($K$9:K64,"&lt;&gt;"),"")</f>
        <v>1</v>
      </c>
      <c r="R64" s="17" t="n">
        <f aca="false">IFERROR(AVERAGE($I$9:I64),"")</f>
        <v>0.0277777777777778</v>
      </c>
    </row>
    <row r="65" customFormat="false" ht="15" hidden="false" customHeight="false" outlineLevel="0" collapsed="false">
      <c r="A65" s="29"/>
      <c r="B65" s="30"/>
      <c r="C65" s="30"/>
      <c r="D65" s="30"/>
      <c r="E65" s="30"/>
      <c r="F65" s="30"/>
      <c r="G65" s="31"/>
      <c r="H65" s="31"/>
      <c r="I65" s="17" t="str">
        <f aca="false">IFERROR((G65-H65)/H65,"")</f>
        <v/>
      </c>
      <c r="J65" s="31"/>
      <c r="K65" s="30"/>
      <c r="L65" s="15" t="str">
        <f aca="false">IF(K65="W",(G65-1)*J65,IF(K65="L",-J65,IF(K65="P",0,"")))</f>
        <v/>
      </c>
      <c r="M65" s="16" t="str">
        <f aca="false">IFERROR(L65*$B$3,"")</f>
        <v/>
      </c>
      <c r="N65" s="15" t="n">
        <f aca="false">SUM($L$9:L65)</f>
        <v>0.85</v>
      </c>
      <c r="O65" s="16" t="n">
        <f aca="false">SUM($M$9:M65)</f>
        <v>8.5</v>
      </c>
      <c r="P65" s="13" t="n">
        <f aca="false">IFERROR(N65/SUM($J$9:J65),"")</f>
        <v>0.85</v>
      </c>
      <c r="Q65" s="13" t="n">
        <f aca="false">IFERROR(COUNTIF($K$9:K65,"W")/COUNTIF($K$9:K65,"&lt;&gt;"),"")</f>
        <v>1</v>
      </c>
      <c r="R65" s="17" t="n">
        <f aca="false">IFERROR(AVERAGE($I$9:I65),"")</f>
        <v>0.0277777777777778</v>
      </c>
    </row>
    <row r="66" customFormat="false" ht="15" hidden="false" customHeight="false" outlineLevel="0" collapsed="false">
      <c r="A66" s="29"/>
      <c r="B66" s="30"/>
      <c r="C66" s="30"/>
      <c r="D66" s="30"/>
      <c r="E66" s="30"/>
      <c r="F66" s="30"/>
      <c r="G66" s="31"/>
      <c r="H66" s="31"/>
      <c r="I66" s="17" t="str">
        <f aca="false">IFERROR((G66-H66)/H66,"")</f>
        <v/>
      </c>
      <c r="J66" s="31"/>
      <c r="K66" s="30"/>
      <c r="L66" s="15" t="str">
        <f aca="false">IF(K66="W",(G66-1)*J66,IF(K66="L",-J66,IF(K66="P",0,"")))</f>
        <v/>
      </c>
      <c r="M66" s="16" t="str">
        <f aca="false">IFERROR(L66*$B$3,"")</f>
        <v/>
      </c>
      <c r="N66" s="15" t="n">
        <f aca="false">SUM($L$9:L66)</f>
        <v>0.85</v>
      </c>
      <c r="O66" s="16" t="n">
        <f aca="false">SUM($M$9:M66)</f>
        <v>8.5</v>
      </c>
      <c r="P66" s="13" t="n">
        <f aca="false">IFERROR(N66/SUM($J$9:J66),"")</f>
        <v>0.85</v>
      </c>
      <c r="Q66" s="13" t="n">
        <f aca="false">IFERROR(COUNTIF($K$9:K66,"W")/COUNTIF($K$9:K66,"&lt;&gt;"),"")</f>
        <v>1</v>
      </c>
      <c r="R66" s="17" t="n">
        <f aca="false">IFERROR(AVERAGE($I$9:I66),"")</f>
        <v>0.0277777777777778</v>
      </c>
    </row>
    <row r="67" customFormat="false" ht="15" hidden="false" customHeight="false" outlineLevel="0" collapsed="false">
      <c r="A67" s="29"/>
      <c r="B67" s="30"/>
      <c r="C67" s="30"/>
      <c r="D67" s="30"/>
      <c r="E67" s="30"/>
      <c r="F67" s="30"/>
      <c r="G67" s="31"/>
      <c r="H67" s="31"/>
      <c r="I67" s="17" t="str">
        <f aca="false">IFERROR((G67-H67)/H67,"")</f>
        <v/>
      </c>
      <c r="J67" s="31"/>
      <c r="K67" s="30"/>
      <c r="L67" s="15" t="str">
        <f aca="false">IF(K67="W",(G67-1)*J67,IF(K67="L",-J67,IF(K67="P",0,"")))</f>
        <v/>
      </c>
      <c r="M67" s="16" t="str">
        <f aca="false">IFERROR(L67*$B$3,"")</f>
        <v/>
      </c>
      <c r="N67" s="15" t="n">
        <f aca="false">SUM($L$9:L67)</f>
        <v>0.85</v>
      </c>
      <c r="O67" s="16" t="n">
        <f aca="false">SUM($M$9:M67)</f>
        <v>8.5</v>
      </c>
      <c r="P67" s="13" t="n">
        <f aca="false">IFERROR(N67/SUM($J$9:J67),"")</f>
        <v>0.85</v>
      </c>
      <c r="Q67" s="13" t="n">
        <f aca="false">IFERROR(COUNTIF($K$9:K67,"W")/COUNTIF($K$9:K67,"&lt;&gt;"),"")</f>
        <v>1</v>
      </c>
      <c r="R67" s="17" t="n">
        <f aca="false">IFERROR(AVERAGE($I$9:I67),"")</f>
        <v>0.0277777777777778</v>
      </c>
    </row>
    <row r="68" customFormat="false" ht="15" hidden="false" customHeight="false" outlineLevel="0" collapsed="false">
      <c r="A68" s="29"/>
      <c r="B68" s="30"/>
      <c r="C68" s="30"/>
      <c r="D68" s="30"/>
      <c r="E68" s="30"/>
      <c r="F68" s="30"/>
      <c r="G68" s="31"/>
      <c r="H68" s="31"/>
      <c r="I68" s="17" t="str">
        <f aca="false">IFERROR((G68-H68)/H68,"")</f>
        <v/>
      </c>
      <c r="J68" s="31"/>
      <c r="K68" s="30"/>
      <c r="L68" s="15" t="str">
        <f aca="false">IF(K68="W",(G68-1)*J68,IF(K68="L",-J68,IF(K68="P",0,"")))</f>
        <v/>
      </c>
      <c r="M68" s="16" t="str">
        <f aca="false">IFERROR(L68*$B$3,"")</f>
        <v/>
      </c>
      <c r="N68" s="15" t="n">
        <f aca="false">SUM($L$9:L68)</f>
        <v>0.85</v>
      </c>
      <c r="O68" s="16" t="n">
        <f aca="false">SUM($M$9:M68)</f>
        <v>8.5</v>
      </c>
      <c r="P68" s="13" t="n">
        <f aca="false">IFERROR(N68/SUM($J$9:J68),"")</f>
        <v>0.85</v>
      </c>
      <c r="Q68" s="13" t="n">
        <f aca="false">IFERROR(COUNTIF($K$9:K68,"W")/COUNTIF($K$9:K68,"&lt;&gt;"),"")</f>
        <v>1</v>
      </c>
      <c r="R68" s="17" t="n">
        <f aca="false">IFERROR(AVERAGE($I$9:I68),"")</f>
        <v>0.0277777777777778</v>
      </c>
    </row>
    <row r="69" customFormat="false" ht="15" hidden="false" customHeight="false" outlineLevel="0" collapsed="false">
      <c r="A69" s="29"/>
      <c r="B69" s="30"/>
      <c r="C69" s="30"/>
      <c r="D69" s="30"/>
      <c r="E69" s="30"/>
      <c r="F69" s="30"/>
      <c r="G69" s="31"/>
      <c r="H69" s="31"/>
      <c r="I69" s="17" t="str">
        <f aca="false">IFERROR((G69-H69)/H69,"")</f>
        <v/>
      </c>
      <c r="J69" s="31"/>
      <c r="K69" s="30"/>
      <c r="L69" s="15" t="str">
        <f aca="false">IF(K69="W",(G69-1)*J69,IF(K69="L",-J69,IF(K69="P",0,"")))</f>
        <v/>
      </c>
      <c r="M69" s="16" t="str">
        <f aca="false">IFERROR(L69*$B$3,"")</f>
        <v/>
      </c>
      <c r="N69" s="15" t="n">
        <f aca="false">SUM($L$9:L69)</f>
        <v>0.85</v>
      </c>
      <c r="O69" s="16" t="n">
        <f aca="false">SUM($M$9:M69)</f>
        <v>8.5</v>
      </c>
      <c r="P69" s="13" t="n">
        <f aca="false">IFERROR(N69/SUM($J$9:J69),"")</f>
        <v>0.85</v>
      </c>
      <c r="Q69" s="13" t="n">
        <f aca="false">IFERROR(COUNTIF($K$9:K69,"W")/COUNTIF($K$9:K69,"&lt;&gt;"),"")</f>
        <v>1</v>
      </c>
      <c r="R69" s="17" t="n">
        <f aca="false">IFERROR(AVERAGE($I$9:I69),"")</f>
        <v>0.0277777777777778</v>
      </c>
    </row>
    <row r="70" customFormat="false" ht="15" hidden="false" customHeight="false" outlineLevel="0" collapsed="false">
      <c r="A70" s="29"/>
      <c r="B70" s="30"/>
      <c r="C70" s="30"/>
      <c r="D70" s="30"/>
      <c r="E70" s="30"/>
      <c r="F70" s="30"/>
      <c r="G70" s="31"/>
      <c r="H70" s="31"/>
      <c r="I70" s="17" t="str">
        <f aca="false">IFERROR((G70-H70)/H70,"")</f>
        <v/>
      </c>
      <c r="J70" s="31"/>
      <c r="K70" s="30"/>
      <c r="L70" s="15" t="str">
        <f aca="false">IF(K70="W",(G70-1)*J70,IF(K70="L",-J70,IF(K70="P",0,"")))</f>
        <v/>
      </c>
      <c r="M70" s="16" t="str">
        <f aca="false">IFERROR(L70*$B$3,"")</f>
        <v/>
      </c>
      <c r="N70" s="15" t="n">
        <f aca="false">SUM($L$9:L70)</f>
        <v>0.85</v>
      </c>
      <c r="O70" s="16" t="n">
        <f aca="false">SUM($M$9:M70)</f>
        <v>8.5</v>
      </c>
      <c r="P70" s="13" t="n">
        <f aca="false">IFERROR(N70/SUM($J$9:J70),"")</f>
        <v>0.85</v>
      </c>
      <c r="Q70" s="13" t="n">
        <f aca="false">IFERROR(COUNTIF($K$9:K70,"W")/COUNTIF($K$9:K70,"&lt;&gt;"),"")</f>
        <v>1</v>
      </c>
      <c r="R70" s="17" t="n">
        <f aca="false">IFERROR(AVERAGE($I$9:I70),"")</f>
        <v>0.0277777777777778</v>
      </c>
    </row>
    <row r="71" customFormat="false" ht="15" hidden="false" customHeight="false" outlineLevel="0" collapsed="false">
      <c r="A71" s="29"/>
      <c r="B71" s="30"/>
      <c r="C71" s="30"/>
      <c r="D71" s="30"/>
      <c r="E71" s="30"/>
      <c r="F71" s="30"/>
      <c r="G71" s="31"/>
      <c r="H71" s="31"/>
      <c r="I71" s="17" t="str">
        <f aca="false">IFERROR((G71-H71)/H71,"")</f>
        <v/>
      </c>
      <c r="J71" s="31"/>
      <c r="K71" s="30"/>
      <c r="L71" s="15" t="str">
        <f aca="false">IF(K71="W",(G71-1)*J71,IF(K71="L",-J71,IF(K71="P",0,"")))</f>
        <v/>
      </c>
      <c r="M71" s="16" t="str">
        <f aca="false">IFERROR(L71*$B$3,"")</f>
        <v/>
      </c>
      <c r="N71" s="15" t="n">
        <f aca="false">SUM($L$9:L71)</f>
        <v>0.85</v>
      </c>
      <c r="O71" s="16" t="n">
        <f aca="false">SUM($M$9:M71)</f>
        <v>8.5</v>
      </c>
      <c r="P71" s="13" t="n">
        <f aca="false">IFERROR(N71/SUM($J$9:J71),"")</f>
        <v>0.85</v>
      </c>
      <c r="Q71" s="13" t="n">
        <f aca="false">IFERROR(COUNTIF($K$9:K71,"W")/COUNTIF($K$9:K71,"&lt;&gt;"),"")</f>
        <v>1</v>
      </c>
      <c r="R71" s="17" t="n">
        <f aca="false">IFERROR(AVERAGE($I$9:I71),"")</f>
        <v>0.0277777777777778</v>
      </c>
    </row>
    <row r="72" customFormat="false" ht="15" hidden="false" customHeight="false" outlineLevel="0" collapsed="false">
      <c r="A72" s="29"/>
      <c r="B72" s="30"/>
      <c r="C72" s="30"/>
      <c r="D72" s="30"/>
      <c r="E72" s="30"/>
      <c r="F72" s="30"/>
      <c r="G72" s="31"/>
      <c r="H72" s="31"/>
      <c r="I72" s="17" t="str">
        <f aca="false">IFERROR((G72-H72)/H72,"")</f>
        <v/>
      </c>
      <c r="J72" s="31"/>
      <c r="K72" s="30"/>
      <c r="L72" s="15" t="str">
        <f aca="false">IF(K72="W",(G72-1)*J72,IF(K72="L",-J72,IF(K72="P",0,"")))</f>
        <v/>
      </c>
      <c r="M72" s="16" t="str">
        <f aca="false">IFERROR(L72*$B$3,"")</f>
        <v/>
      </c>
      <c r="N72" s="15" t="n">
        <f aca="false">SUM($L$9:L72)</f>
        <v>0.85</v>
      </c>
      <c r="O72" s="16" t="n">
        <f aca="false">SUM($M$9:M72)</f>
        <v>8.5</v>
      </c>
      <c r="P72" s="13" t="n">
        <f aca="false">IFERROR(N72/SUM($J$9:J72),"")</f>
        <v>0.85</v>
      </c>
      <c r="Q72" s="13" t="n">
        <f aca="false">IFERROR(COUNTIF($K$9:K72,"W")/COUNTIF($K$9:K72,"&lt;&gt;"),"")</f>
        <v>1</v>
      </c>
      <c r="R72" s="17" t="n">
        <f aca="false">IFERROR(AVERAGE($I$9:I72),"")</f>
        <v>0.0277777777777778</v>
      </c>
    </row>
    <row r="73" customFormat="false" ht="15" hidden="false" customHeight="false" outlineLevel="0" collapsed="false">
      <c r="A73" s="29"/>
      <c r="B73" s="30"/>
      <c r="C73" s="30"/>
      <c r="D73" s="30"/>
      <c r="E73" s="30"/>
      <c r="F73" s="30"/>
      <c r="G73" s="31"/>
      <c r="H73" s="31"/>
      <c r="I73" s="17" t="str">
        <f aca="false">IFERROR((G73-H73)/H73,"")</f>
        <v/>
      </c>
      <c r="J73" s="31"/>
      <c r="K73" s="30"/>
      <c r="L73" s="15" t="str">
        <f aca="false">IF(K73="W",(G73-1)*J73,IF(K73="L",-J73,IF(K73="P",0,"")))</f>
        <v/>
      </c>
      <c r="M73" s="16" t="str">
        <f aca="false">IFERROR(L73*$B$3,"")</f>
        <v/>
      </c>
      <c r="N73" s="15" t="n">
        <f aca="false">SUM($L$9:L73)</f>
        <v>0.85</v>
      </c>
      <c r="O73" s="16" t="n">
        <f aca="false">SUM($M$9:M73)</f>
        <v>8.5</v>
      </c>
      <c r="P73" s="13" t="n">
        <f aca="false">IFERROR(N73/SUM($J$9:J73),"")</f>
        <v>0.85</v>
      </c>
      <c r="Q73" s="13" t="n">
        <f aca="false">IFERROR(COUNTIF($K$9:K73,"W")/COUNTIF($K$9:K73,"&lt;&gt;"),"")</f>
        <v>1</v>
      </c>
      <c r="R73" s="17" t="n">
        <f aca="false">IFERROR(AVERAGE($I$9:I73),"")</f>
        <v>0.0277777777777778</v>
      </c>
    </row>
    <row r="74" customFormat="false" ht="15" hidden="false" customHeight="false" outlineLevel="0" collapsed="false">
      <c r="A74" s="29"/>
      <c r="B74" s="30"/>
      <c r="C74" s="30"/>
      <c r="D74" s="30"/>
      <c r="E74" s="30"/>
      <c r="F74" s="30"/>
      <c r="G74" s="31"/>
      <c r="H74" s="31"/>
      <c r="I74" s="17" t="str">
        <f aca="false">IFERROR((G74-H74)/H74,"")</f>
        <v/>
      </c>
      <c r="J74" s="31"/>
      <c r="K74" s="30"/>
      <c r="L74" s="15" t="str">
        <f aca="false">IF(K74="W",(G74-1)*J74,IF(K74="L",-J74,IF(K74="P",0,"")))</f>
        <v/>
      </c>
      <c r="M74" s="16" t="str">
        <f aca="false">IFERROR(L74*$B$3,"")</f>
        <v/>
      </c>
      <c r="N74" s="15" t="n">
        <f aca="false">SUM($L$9:L74)</f>
        <v>0.85</v>
      </c>
      <c r="O74" s="16" t="n">
        <f aca="false">SUM($M$9:M74)</f>
        <v>8.5</v>
      </c>
      <c r="P74" s="13" t="n">
        <f aca="false">IFERROR(N74/SUM($J$9:J74),"")</f>
        <v>0.85</v>
      </c>
      <c r="Q74" s="13" t="n">
        <f aca="false">IFERROR(COUNTIF($K$9:K74,"W")/COUNTIF($K$9:K74,"&lt;&gt;"),"")</f>
        <v>1</v>
      </c>
      <c r="R74" s="17" t="n">
        <f aca="false">IFERROR(AVERAGE($I$9:I74),"")</f>
        <v>0.0277777777777778</v>
      </c>
    </row>
    <row r="75" customFormat="false" ht="15" hidden="false" customHeight="false" outlineLevel="0" collapsed="false">
      <c r="A75" s="29"/>
      <c r="B75" s="30"/>
      <c r="C75" s="30"/>
      <c r="D75" s="30"/>
      <c r="E75" s="30"/>
      <c r="F75" s="30"/>
      <c r="G75" s="31"/>
      <c r="H75" s="31"/>
      <c r="I75" s="17" t="str">
        <f aca="false">IFERROR((G75-H75)/H75,"")</f>
        <v/>
      </c>
      <c r="J75" s="31"/>
      <c r="K75" s="30"/>
      <c r="L75" s="15" t="str">
        <f aca="false">IF(K75="W",(G75-1)*J75,IF(K75="L",-J75,IF(K75="P",0,"")))</f>
        <v/>
      </c>
      <c r="M75" s="16" t="str">
        <f aca="false">IFERROR(L75*$B$3,"")</f>
        <v/>
      </c>
      <c r="N75" s="15" t="n">
        <f aca="false">SUM($L$9:L75)</f>
        <v>0.85</v>
      </c>
      <c r="O75" s="16" t="n">
        <f aca="false">SUM($M$9:M75)</f>
        <v>8.5</v>
      </c>
      <c r="P75" s="13" t="n">
        <f aca="false">IFERROR(N75/SUM($J$9:J75),"")</f>
        <v>0.85</v>
      </c>
      <c r="Q75" s="13" t="n">
        <f aca="false">IFERROR(COUNTIF($K$9:K75,"W")/COUNTIF($K$9:K75,"&lt;&gt;"),"")</f>
        <v>1</v>
      </c>
      <c r="R75" s="17" t="n">
        <f aca="false">IFERROR(AVERAGE($I$9:I75),"")</f>
        <v>0.0277777777777778</v>
      </c>
    </row>
    <row r="76" customFormat="false" ht="15" hidden="false" customHeight="false" outlineLevel="0" collapsed="false">
      <c r="A76" s="29"/>
      <c r="B76" s="30"/>
      <c r="C76" s="30"/>
      <c r="D76" s="30"/>
      <c r="E76" s="30"/>
      <c r="F76" s="30"/>
      <c r="G76" s="31"/>
      <c r="H76" s="31"/>
      <c r="I76" s="17" t="str">
        <f aca="false">IFERROR((G76-H76)/H76,"")</f>
        <v/>
      </c>
      <c r="J76" s="31"/>
      <c r="K76" s="30"/>
      <c r="L76" s="15" t="str">
        <f aca="false">IF(K76="W",(G76-1)*J76,IF(K76="L",-J76,IF(K76="P",0,"")))</f>
        <v/>
      </c>
      <c r="M76" s="16" t="str">
        <f aca="false">IFERROR(L76*$B$3,"")</f>
        <v/>
      </c>
      <c r="N76" s="15" t="n">
        <f aca="false">SUM($L$9:L76)</f>
        <v>0.85</v>
      </c>
      <c r="O76" s="16" t="n">
        <f aca="false">SUM($M$9:M76)</f>
        <v>8.5</v>
      </c>
      <c r="P76" s="13" t="n">
        <f aca="false">IFERROR(N76/SUM($J$9:J76),"")</f>
        <v>0.85</v>
      </c>
      <c r="Q76" s="13" t="n">
        <f aca="false">IFERROR(COUNTIF($K$9:K76,"W")/COUNTIF($K$9:K76,"&lt;&gt;"),"")</f>
        <v>1</v>
      </c>
      <c r="R76" s="17" t="n">
        <f aca="false">IFERROR(AVERAGE($I$9:I76),"")</f>
        <v>0.0277777777777778</v>
      </c>
    </row>
    <row r="77" customFormat="false" ht="15" hidden="false" customHeight="false" outlineLevel="0" collapsed="false">
      <c r="A77" s="29"/>
      <c r="B77" s="30"/>
      <c r="C77" s="30"/>
      <c r="D77" s="30"/>
      <c r="E77" s="30"/>
      <c r="F77" s="30"/>
      <c r="G77" s="31"/>
      <c r="H77" s="31"/>
      <c r="I77" s="17" t="str">
        <f aca="false">IFERROR((G77-H77)/H77,"")</f>
        <v/>
      </c>
      <c r="J77" s="31"/>
      <c r="K77" s="30"/>
      <c r="L77" s="15" t="str">
        <f aca="false">IF(K77="W",(G77-1)*J77,IF(K77="L",-J77,IF(K77="P",0,"")))</f>
        <v/>
      </c>
      <c r="M77" s="16" t="str">
        <f aca="false">IFERROR(L77*$B$3,"")</f>
        <v/>
      </c>
      <c r="N77" s="15" t="n">
        <f aca="false">SUM($L$9:L77)</f>
        <v>0.85</v>
      </c>
      <c r="O77" s="16" t="n">
        <f aca="false">SUM($M$9:M77)</f>
        <v>8.5</v>
      </c>
      <c r="P77" s="13" t="n">
        <f aca="false">IFERROR(N77/SUM($J$9:J77),"")</f>
        <v>0.85</v>
      </c>
      <c r="Q77" s="13" t="n">
        <f aca="false">IFERROR(COUNTIF($K$9:K77,"W")/COUNTIF($K$9:K77,"&lt;&gt;"),"")</f>
        <v>1</v>
      </c>
      <c r="R77" s="17" t="n">
        <f aca="false">IFERROR(AVERAGE($I$9:I77),"")</f>
        <v>0.0277777777777778</v>
      </c>
    </row>
    <row r="78" customFormat="false" ht="15" hidden="false" customHeight="false" outlineLevel="0" collapsed="false">
      <c r="A78" s="29"/>
      <c r="B78" s="30"/>
      <c r="C78" s="30"/>
      <c r="D78" s="30"/>
      <c r="E78" s="30"/>
      <c r="F78" s="30"/>
      <c r="G78" s="31"/>
      <c r="H78" s="31"/>
      <c r="I78" s="17" t="str">
        <f aca="false">IFERROR((G78-H78)/H78,"")</f>
        <v/>
      </c>
      <c r="J78" s="31"/>
      <c r="K78" s="30"/>
      <c r="L78" s="15" t="str">
        <f aca="false">IF(K78="W",(G78-1)*J78,IF(K78="L",-J78,IF(K78="P",0,"")))</f>
        <v/>
      </c>
      <c r="M78" s="16" t="str">
        <f aca="false">IFERROR(L78*$B$3,"")</f>
        <v/>
      </c>
      <c r="N78" s="15" t="n">
        <f aca="false">SUM($L$9:L78)</f>
        <v>0.85</v>
      </c>
      <c r="O78" s="16" t="n">
        <f aca="false">SUM($M$9:M78)</f>
        <v>8.5</v>
      </c>
      <c r="P78" s="13" t="n">
        <f aca="false">IFERROR(N78/SUM($J$9:J78),"")</f>
        <v>0.85</v>
      </c>
      <c r="Q78" s="13" t="n">
        <f aca="false">IFERROR(COUNTIF($K$9:K78,"W")/COUNTIF($K$9:K78,"&lt;&gt;"),"")</f>
        <v>1</v>
      </c>
      <c r="R78" s="17" t="n">
        <f aca="false">IFERROR(AVERAGE($I$9:I78),"")</f>
        <v>0.0277777777777778</v>
      </c>
    </row>
    <row r="79" customFormat="false" ht="15" hidden="false" customHeight="false" outlineLevel="0" collapsed="false">
      <c r="A79" s="29"/>
      <c r="B79" s="30"/>
      <c r="C79" s="30"/>
      <c r="D79" s="30"/>
      <c r="E79" s="30"/>
      <c r="F79" s="30"/>
      <c r="G79" s="31"/>
      <c r="H79" s="31"/>
      <c r="I79" s="17" t="str">
        <f aca="false">IFERROR((G79-H79)/H79,"")</f>
        <v/>
      </c>
      <c r="J79" s="31"/>
      <c r="K79" s="30"/>
      <c r="L79" s="15" t="str">
        <f aca="false">IF(K79="W",(G79-1)*J79,IF(K79="L",-J79,IF(K79="P",0,"")))</f>
        <v/>
      </c>
      <c r="M79" s="16" t="str">
        <f aca="false">IFERROR(L79*$B$3,"")</f>
        <v/>
      </c>
      <c r="N79" s="15" t="n">
        <f aca="false">SUM($L$9:L79)</f>
        <v>0.85</v>
      </c>
      <c r="O79" s="16" t="n">
        <f aca="false">SUM($M$9:M79)</f>
        <v>8.5</v>
      </c>
      <c r="P79" s="13" t="n">
        <f aca="false">IFERROR(N79/SUM($J$9:J79),"")</f>
        <v>0.85</v>
      </c>
      <c r="Q79" s="13" t="n">
        <f aca="false">IFERROR(COUNTIF($K$9:K79,"W")/COUNTIF($K$9:K79,"&lt;&gt;"),"")</f>
        <v>1</v>
      </c>
      <c r="R79" s="17" t="n">
        <f aca="false">IFERROR(AVERAGE($I$9:I79),"")</f>
        <v>0.0277777777777778</v>
      </c>
    </row>
    <row r="80" customFormat="false" ht="15" hidden="false" customHeight="false" outlineLevel="0" collapsed="false">
      <c r="A80" s="29"/>
      <c r="B80" s="30"/>
      <c r="C80" s="30"/>
      <c r="D80" s="30"/>
      <c r="E80" s="30"/>
      <c r="F80" s="30"/>
      <c r="G80" s="31"/>
      <c r="H80" s="31"/>
      <c r="I80" s="17" t="str">
        <f aca="false">IFERROR((G80-H80)/H80,"")</f>
        <v/>
      </c>
      <c r="J80" s="31"/>
      <c r="K80" s="30"/>
      <c r="L80" s="15" t="str">
        <f aca="false">IF(K80="W",(G80-1)*J80,IF(K80="L",-J80,IF(K80="P",0,"")))</f>
        <v/>
      </c>
      <c r="M80" s="16" t="str">
        <f aca="false">IFERROR(L80*$B$3,"")</f>
        <v/>
      </c>
      <c r="N80" s="15" t="n">
        <f aca="false">SUM($L$9:L80)</f>
        <v>0.85</v>
      </c>
      <c r="O80" s="16" t="n">
        <f aca="false">SUM($M$9:M80)</f>
        <v>8.5</v>
      </c>
      <c r="P80" s="13" t="n">
        <f aca="false">IFERROR(N80/SUM($J$9:J80),"")</f>
        <v>0.85</v>
      </c>
      <c r="Q80" s="13" t="n">
        <f aca="false">IFERROR(COUNTIF($K$9:K80,"W")/COUNTIF($K$9:K80,"&lt;&gt;"),"")</f>
        <v>1</v>
      </c>
      <c r="R80" s="17" t="n">
        <f aca="false">IFERROR(AVERAGE($I$9:I80),"")</f>
        <v>0.0277777777777778</v>
      </c>
    </row>
    <row r="81" customFormat="false" ht="15" hidden="false" customHeight="false" outlineLevel="0" collapsed="false">
      <c r="A81" s="29"/>
      <c r="B81" s="30"/>
      <c r="C81" s="30"/>
      <c r="D81" s="30"/>
      <c r="E81" s="30"/>
      <c r="F81" s="30"/>
      <c r="G81" s="31"/>
      <c r="H81" s="31"/>
      <c r="I81" s="17" t="str">
        <f aca="false">IFERROR((G81-H81)/H81,"")</f>
        <v/>
      </c>
      <c r="J81" s="31"/>
      <c r="K81" s="30"/>
      <c r="L81" s="15" t="str">
        <f aca="false">IF(K81="W",(G81-1)*J81,IF(K81="L",-J81,IF(K81="P",0,"")))</f>
        <v/>
      </c>
      <c r="M81" s="16" t="str">
        <f aca="false">IFERROR(L81*$B$3,"")</f>
        <v/>
      </c>
      <c r="N81" s="15" t="n">
        <f aca="false">SUM($L$9:L81)</f>
        <v>0.85</v>
      </c>
      <c r="O81" s="16" t="n">
        <f aca="false">SUM($M$9:M81)</f>
        <v>8.5</v>
      </c>
      <c r="P81" s="13" t="n">
        <f aca="false">IFERROR(N81/SUM($J$9:J81),"")</f>
        <v>0.85</v>
      </c>
      <c r="Q81" s="13" t="n">
        <f aca="false">IFERROR(COUNTIF($K$9:K81,"W")/COUNTIF($K$9:K81,"&lt;&gt;"),"")</f>
        <v>1</v>
      </c>
      <c r="R81" s="17" t="n">
        <f aca="false">IFERROR(AVERAGE($I$9:I81),"")</f>
        <v>0.0277777777777778</v>
      </c>
    </row>
    <row r="82" customFormat="false" ht="15" hidden="false" customHeight="false" outlineLevel="0" collapsed="false">
      <c r="A82" s="29"/>
      <c r="B82" s="30"/>
      <c r="C82" s="30"/>
      <c r="D82" s="30"/>
      <c r="E82" s="30"/>
      <c r="F82" s="30"/>
      <c r="G82" s="31"/>
      <c r="H82" s="31"/>
      <c r="I82" s="17" t="str">
        <f aca="false">IFERROR((G82-H82)/H82,"")</f>
        <v/>
      </c>
      <c r="J82" s="31"/>
      <c r="K82" s="30"/>
      <c r="L82" s="15" t="str">
        <f aca="false">IF(K82="W",(G82-1)*J82,IF(K82="L",-J82,IF(K82="P",0,"")))</f>
        <v/>
      </c>
      <c r="M82" s="16" t="str">
        <f aca="false">IFERROR(L82*$B$3,"")</f>
        <v/>
      </c>
      <c r="N82" s="15" t="n">
        <f aca="false">SUM($L$9:L82)</f>
        <v>0.85</v>
      </c>
      <c r="O82" s="16" t="n">
        <f aca="false">SUM($M$9:M82)</f>
        <v>8.5</v>
      </c>
      <c r="P82" s="13" t="n">
        <f aca="false">IFERROR(N82/SUM($J$9:J82),"")</f>
        <v>0.85</v>
      </c>
      <c r="Q82" s="13" t="n">
        <f aca="false">IFERROR(COUNTIF($K$9:K82,"W")/COUNTIF($K$9:K82,"&lt;&gt;"),"")</f>
        <v>1</v>
      </c>
      <c r="R82" s="17" t="n">
        <f aca="false">IFERROR(AVERAGE($I$9:I82),"")</f>
        <v>0.0277777777777778</v>
      </c>
    </row>
    <row r="83" customFormat="false" ht="15" hidden="false" customHeight="false" outlineLevel="0" collapsed="false">
      <c r="A83" s="29"/>
      <c r="B83" s="30"/>
      <c r="C83" s="30"/>
      <c r="D83" s="30"/>
      <c r="E83" s="30"/>
      <c r="F83" s="30"/>
      <c r="G83" s="31"/>
      <c r="H83" s="31"/>
      <c r="I83" s="17" t="str">
        <f aca="false">IFERROR((G83-H83)/H83,"")</f>
        <v/>
      </c>
      <c r="J83" s="31"/>
      <c r="K83" s="30"/>
      <c r="L83" s="15" t="str">
        <f aca="false">IF(K83="W",(G83-1)*J83,IF(K83="L",-J83,IF(K83="P",0,"")))</f>
        <v/>
      </c>
      <c r="M83" s="16" t="str">
        <f aca="false">IFERROR(L83*$B$3,"")</f>
        <v/>
      </c>
      <c r="N83" s="15" t="n">
        <f aca="false">SUM($L$9:L83)</f>
        <v>0.85</v>
      </c>
      <c r="O83" s="16" t="n">
        <f aca="false">SUM($M$9:M83)</f>
        <v>8.5</v>
      </c>
      <c r="P83" s="13" t="n">
        <f aca="false">IFERROR(N83/SUM($J$9:J83),"")</f>
        <v>0.85</v>
      </c>
      <c r="Q83" s="13" t="n">
        <f aca="false">IFERROR(COUNTIF($K$9:K83,"W")/COUNTIF($K$9:K83,"&lt;&gt;"),"")</f>
        <v>1</v>
      </c>
      <c r="R83" s="17" t="n">
        <f aca="false">IFERROR(AVERAGE($I$9:I83),"")</f>
        <v>0.0277777777777778</v>
      </c>
    </row>
    <row r="84" customFormat="false" ht="15" hidden="false" customHeight="false" outlineLevel="0" collapsed="false">
      <c r="A84" s="29"/>
      <c r="B84" s="30"/>
      <c r="C84" s="30"/>
      <c r="D84" s="30"/>
      <c r="E84" s="30"/>
      <c r="F84" s="30"/>
      <c r="G84" s="31"/>
      <c r="H84" s="31"/>
      <c r="I84" s="17" t="str">
        <f aca="false">IFERROR((G84-H84)/H84,"")</f>
        <v/>
      </c>
      <c r="J84" s="31"/>
      <c r="K84" s="30"/>
      <c r="L84" s="15" t="str">
        <f aca="false">IF(K84="W",(G84-1)*J84,IF(K84="L",-J84,IF(K84="P",0,"")))</f>
        <v/>
      </c>
      <c r="M84" s="16" t="str">
        <f aca="false">IFERROR(L84*$B$3,"")</f>
        <v/>
      </c>
      <c r="N84" s="15" t="n">
        <f aca="false">SUM($L$9:L84)</f>
        <v>0.85</v>
      </c>
      <c r="O84" s="16" t="n">
        <f aca="false">SUM($M$9:M84)</f>
        <v>8.5</v>
      </c>
      <c r="P84" s="13" t="n">
        <f aca="false">IFERROR(N84/SUM($J$9:J84),"")</f>
        <v>0.85</v>
      </c>
      <c r="Q84" s="13" t="n">
        <f aca="false">IFERROR(COUNTIF($K$9:K84,"W")/COUNTIF($K$9:K84,"&lt;&gt;"),"")</f>
        <v>1</v>
      </c>
      <c r="R84" s="17" t="n">
        <f aca="false">IFERROR(AVERAGE($I$9:I84),"")</f>
        <v>0.0277777777777778</v>
      </c>
    </row>
    <row r="85" customFormat="false" ht="15" hidden="false" customHeight="false" outlineLevel="0" collapsed="false">
      <c r="A85" s="29"/>
      <c r="B85" s="30"/>
      <c r="C85" s="30"/>
      <c r="D85" s="30"/>
      <c r="E85" s="30"/>
      <c r="F85" s="30"/>
      <c r="G85" s="31"/>
      <c r="H85" s="31"/>
      <c r="I85" s="17" t="str">
        <f aca="false">IFERROR((G85-H85)/H85,"")</f>
        <v/>
      </c>
      <c r="J85" s="31"/>
      <c r="K85" s="30"/>
      <c r="L85" s="15" t="str">
        <f aca="false">IF(K85="W",(G85-1)*J85,IF(K85="L",-J85,IF(K85="P",0,"")))</f>
        <v/>
      </c>
      <c r="M85" s="16" t="str">
        <f aca="false">IFERROR(L85*$B$3,"")</f>
        <v/>
      </c>
      <c r="N85" s="15" t="n">
        <f aca="false">SUM($L$9:L85)</f>
        <v>0.85</v>
      </c>
      <c r="O85" s="16" t="n">
        <f aca="false">SUM($M$9:M85)</f>
        <v>8.5</v>
      </c>
      <c r="P85" s="13" t="n">
        <f aca="false">IFERROR(N85/SUM($J$9:J85),"")</f>
        <v>0.85</v>
      </c>
      <c r="Q85" s="13" t="n">
        <f aca="false">IFERROR(COUNTIF($K$9:K85,"W")/COUNTIF($K$9:K85,"&lt;&gt;"),"")</f>
        <v>1</v>
      </c>
      <c r="R85" s="17" t="n">
        <f aca="false">IFERROR(AVERAGE($I$9:I85),"")</f>
        <v>0.0277777777777778</v>
      </c>
    </row>
    <row r="86" customFormat="false" ht="15" hidden="false" customHeight="false" outlineLevel="0" collapsed="false">
      <c r="A86" s="29"/>
      <c r="B86" s="30"/>
      <c r="C86" s="30"/>
      <c r="D86" s="30"/>
      <c r="E86" s="30"/>
      <c r="F86" s="30"/>
      <c r="G86" s="31"/>
      <c r="H86" s="31"/>
      <c r="I86" s="17" t="str">
        <f aca="false">IFERROR((G86-H86)/H86,"")</f>
        <v/>
      </c>
      <c r="J86" s="31"/>
      <c r="K86" s="30"/>
      <c r="L86" s="15" t="str">
        <f aca="false">IF(K86="W",(G86-1)*J86,IF(K86="L",-J86,IF(K86="P",0,"")))</f>
        <v/>
      </c>
      <c r="M86" s="16" t="str">
        <f aca="false">IFERROR(L86*$B$3,"")</f>
        <v/>
      </c>
      <c r="N86" s="15" t="n">
        <f aca="false">SUM($L$9:L86)</f>
        <v>0.85</v>
      </c>
      <c r="O86" s="16" t="n">
        <f aca="false">SUM($M$9:M86)</f>
        <v>8.5</v>
      </c>
      <c r="P86" s="13" t="n">
        <f aca="false">IFERROR(N86/SUM($J$9:J86),"")</f>
        <v>0.85</v>
      </c>
      <c r="Q86" s="13" t="n">
        <f aca="false">IFERROR(COUNTIF($K$9:K86,"W")/COUNTIF($K$9:K86,"&lt;&gt;"),"")</f>
        <v>1</v>
      </c>
      <c r="R86" s="17" t="n">
        <f aca="false">IFERROR(AVERAGE($I$9:I86),"")</f>
        <v>0.0277777777777778</v>
      </c>
    </row>
    <row r="87" customFormat="false" ht="15" hidden="false" customHeight="false" outlineLevel="0" collapsed="false">
      <c r="A87" s="29"/>
      <c r="B87" s="30"/>
      <c r="C87" s="30"/>
      <c r="D87" s="30"/>
      <c r="E87" s="30"/>
      <c r="F87" s="30"/>
      <c r="G87" s="31"/>
      <c r="H87" s="31"/>
      <c r="I87" s="17" t="str">
        <f aca="false">IFERROR((G87-H87)/H87,"")</f>
        <v/>
      </c>
      <c r="J87" s="31"/>
      <c r="K87" s="30"/>
      <c r="L87" s="15" t="str">
        <f aca="false">IF(K87="W",(G87-1)*J87,IF(K87="L",-J87,IF(K87="P",0,"")))</f>
        <v/>
      </c>
      <c r="M87" s="16" t="str">
        <f aca="false">IFERROR(L87*$B$3,"")</f>
        <v/>
      </c>
      <c r="N87" s="15" t="n">
        <f aca="false">SUM($L$9:L87)</f>
        <v>0.85</v>
      </c>
      <c r="O87" s="16" t="n">
        <f aca="false">SUM($M$9:M87)</f>
        <v>8.5</v>
      </c>
      <c r="P87" s="13" t="n">
        <f aca="false">IFERROR(N87/SUM($J$9:J87),"")</f>
        <v>0.85</v>
      </c>
      <c r="Q87" s="13" t="n">
        <f aca="false">IFERROR(COUNTIF($K$9:K87,"W")/COUNTIF($K$9:K87,"&lt;&gt;"),"")</f>
        <v>1</v>
      </c>
      <c r="R87" s="17" t="n">
        <f aca="false">IFERROR(AVERAGE($I$9:I87),"")</f>
        <v>0.0277777777777778</v>
      </c>
    </row>
    <row r="88" customFormat="false" ht="15" hidden="false" customHeight="false" outlineLevel="0" collapsed="false">
      <c r="A88" s="29"/>
      <c r="B88" s="30"/>
      <c r="C88" s="30"/>
      <c r="D88" s="30"/>
      <c r="E88" s="30"/>
      <c r="F88" s="30"/>
      <c r="G88" s="31"/>
      <c r="H88" s="31"/>
      <c r="I88" s="17" t="str">
        <f aca="false">IFERROR((G88-H88)/H88,"")</f>
        <v/>
      </c>
      <c r="J88" s="31"/>
      <c r="K88" s="30"/>
      <c r="L88" s="15" t="str">
        <f aca="false">IF(K88="W",(G88-1)*J88,IF(K88="L",-J88,IF(K88="P",0,"")))</f>
        <v/>
      </c>
      <c r="M88" s="16" t="str">
        <f aca="false">IFERROR(L88*$B$3,"")</f>
        <v/>
      </c>
      <c r="N88" s="15" t="n">
        <f aca="false">SUM($L$9:L88)</f>
        <v>0.85</v>
      </c>
      <c r="O88" s="16" t="n">
        <f aca="false">SUM($M$9:M88)</f>
        <v>8.5</v>
      </c>
      <c r="P88" s="13" t="n">
        <f aca="false">IFERROR(N88/SUM($J$9:J88),"")</f>
        <v>0.85</v>
      </c>
      <c r="Q88" s="13" t="n">
        <f aca="false">IFERROR(COUNTIF($K$9:K88,"W")/COUNTIF($K$9:K88,"&lt;&gt;"),"")</f>
        <v>1</v>
      </c>
      <c r="R88" s="17" t="n">
        <f aca="false">IFERROR(AVERAGE($I$9:I88),"")</f>
        <v>0.0277777777777778</v>
      </c>
    </row>
    <row r="89" customFormat="false" ht="15" hidden="false" customHeight="false" outlineLevel="0" collapsed="false">
      <c r="A89" s="29"/>
      <c r="B89" s="30"/>
      <c r="C89" s="30"/>
      <c r="D89" s="30"/>
      <c r="E89" s="30"/>
      <c r="F89" s="30"/>
      <c r="G89" s="31"/>
      <c r="H89" s="31"/>
      <c r="I89" s="17" t="str">
        <f aca="false">IFERROR((G89-H89)/H89,"")</f>
        <v/>
      </c>
      <c r="J89" s="31"/>
      <c r="K89" s="30"/>
      <c r="L89" s="15" t="str">
        <f aca="false">IF(K89="W",(G89-1)*J89,IF(K89="L",-J89,IF(K89="P",0,"")))</f>
        <v/>
      </c>
      <c r="M89" s="16" t="str">
        <f aca="false">IFERROR(L89*$B$3,"")</f>
        <v/>
      </c>
      <c r="N89" s="15" t="n">
        <f aca="false">SUM($L$9:L89)</f>
        <v>0.85</v>
      </c>
      <c r="O89" s="16" t="n">
        <f aca="false">SUM($M$9:M89)</f>
        <v>8.5</v>
      </c>
      <c r="P89" s="13" t="n">
        <f aca="false">IFERROR(N89/SUM($J$9:J89),"")</f>
        <v>0.85</v>
      </c>
      <c r="Q89" s="13" t="n">
        <f aca="false">IFERROR(COUNTIF($K$9:K89,"W")/COUNTIF($K$9:K89,"&lt;&gt;"),"")</f>
        <v>1</v>
      </c>
      <c r="R89" s="17" t="n">
        <f aca="false">IFERROR(AVERAGE($I$9:I89),"")</f>
        <v>0.0277777777777778</v>
      </c>
    </row>
    <row r="90" customFormat="false" ht="15" hidden="false" customHeight="false" outlineLevel="0" collapsed="false">
      <c r="A90" s="29"/>
      <c r="B90" s="30"/>
      <c r="C90" s="30"/>
      <c r="D90" s="30"/>
      <c r="E90" s="30"/>
      <c r="F90" s="30"/>
      <c r="G90" s="31"/>
      <c r="H90" s="31"/>
      <c r="I90" s="17" t="str">
        <f aca="false">IFERROR((G90-H90)/H90,"")</f>
        <v/>
      </c>
      <c r="J90" s="31"/>
      <c r="K90" s="30"/>
      <c r="L90" s="15" t="str">
        <f aca="false">IF(K90="W",(G90-1)*J90,IF(K90="L",-J90,IF(K90="P",0,"")))</f>
        <v/>
      </c>
      <c r="M90" s="16" t="str">
        <f aca="false">IFERROR(L90*$B$3,"")</f>
        <v/>
      </c>
      <c r="N90" s="15" t="n">
        <f aca="false">SUM($L$9:L90)</f>
        <v>0.85</v>
      </c>
      <c r="O90" s="16" t="n">
        <f aca="false">SUM($M$9:M90)</f>
        <v>8.5</v>
      </c>
      <c r="P90" s="13" t="n">
        <f aca="false">IFERROR(N90/SUM($J$9:J90),"")</f>
        <v>0.85</v>
      </c>
      <c r="Q90" s="13" t="n">
        <f aca="false">IFERROR(COUNTIF($K$9:K90,"W")/COUNTIF($K$9:K90,"&lt;&gt;"),"")</f>
        <v>1</v>
      </c>
      <c r="R90" s="17" t="n">
        <f aca="false">IFERROR(AVERAGE($I$9:I90),"")</f>
        <v>0.0277777777777778</v>
      </c>
    </row>
    <row r="91" customFormat="false" ht="15" hidden="false" customHeight="false" outlineLevel="0" collapsed="false">
      <c r="A91" s="29"/>
      <c r="B91" s="30"/>
      <c r="C91" s="30"/>
      <c r="D91" s="30"/>
      <c r="E91" s="30"/>
      <c r="F91" s="30"/>
      <c r="G91" s="31"/>
      <c r="H91" s="31"/>
      <c r="I91" s="17" t="str">
        <f aca="false">IFERROR((G91-H91)/H91,"")</f>
        <v/>
      </c>
      <c r="J91" s="31"/>
      <c r="K91" s="30"/>
      <c r="L91" s="15" t="str">
        <f aca="false">IF(K91="W",(G91-1)*J91,IF(K91="L",-J91,IF(K91="P",0,"")))</f>
        <v/>
      </c>
      <c r="M91" s="16" t="str">
        <f aca="false">IFERROR(L91*$B$3,"")</f>
        <v/>
      </c>
      <c r="N91" s="15" t="n">
        <f aca="false">SUM($L$9:L91)</f>
        <v>0.85</v>
      </c>
      <c r="O91" s="16" t="n">
        <f aca="false">SUM($M$9:M91)</f>
        <v>8.5</v>
      </c>
      <c r="P91" s="13" t="n">
        <f aca="false">IFERROR(N91/SUM($J$9:J91),"")</f>
        <v>0.85</v>
      </c>
      <c r="Q91" s="13" t="n">
        <f aca="false">IFERROR(COUNTIF($K$9:K91,"W")/COUNTIF($K$9:K91,"&lt;&gt;"),"")</f>
        <v>1</v>
      </c>
      <c r="R91" s="17" t="n">
        <f aca="false">IFERROR(AVERAGE($I$9:I91),"")</f>
        <v>0.0277777777777778</v>
      </c>
    </row>
    <row r="92" customFormat="false" ht="15" hidden="false" customHeight="false" outlineLevel="0" collapsed="false">
      <c r="A92" s="29"/>
      <c r="B92" s="30"/>
      <c r="C92" s="30"/>
      <c r="D92" s="30"/>
      <c r="E92" s="30"/>
      <c r="F92" s="30"/>
      <c r="G92" s="31"/>
      <c r="H92" s="31"/>
      <c r="I92" s="17" t="str">
        <f aca="false">IFERROR((G92-H92)/H92,"")</f>
        <v/>
      </c>
      <c r="J92" s="31"/>
      <c r="K92" s="30"/>
      <c r="L92" s="15" t="str">
        <f aca="false">IF(K92="W",(G92-1)*J92,IF(K92="L",-J92,IF(K92="P",0,"")))</f>
        <v/>
      </c>
      <c r="M92" s="16" t="str">
        <f aca="false">IFERROR(L92*$B$3,"")</f>
        <v/>
      </c>
      <c r="N92" s="15" t="n">
        <f aca="false">SUM($L$9:L92)</f>
        <v>0.85</v>
      </c>
      <c r="O92" s="16" t="n">
        <f aca="false">SUM($M$9:M92)</f>
        <v>8.5</v>
      </c>
      <c r="P92" s="13" t="n">
        <f aca="false">IFERROR(N92/SUM($J$9:J92),"")</f>
        <v>0.85</v>
      </c>
      <c r="Q92" s="13" t="n">
        <f aca="false">IFERROR(COUNTIF($K$9:K92,"W")/COUNTIF($K$9:K92,"&lt;&gt;"),"")</f>
        <v>1</v>
      </c>
      <c r="R92" s="17" t="n">
        <f aca="false">IFERROR(AVERAGE($I$9:I92),"")</f>
        <v>0.0277777777777778</v>
      </c>
    </row>
    <row r="93" customFormat="false" ht="15" hidden="false" customHeight="false" outlineLevel="0" collapsed="false">
      <c r="A93" s="29"/>
      <c r="B93" s="30"/>
      <c r="C93" s="30"/>
      <c r="D93" s="30"/>
      <c r="E93" s="30"/>
      <c r="F93" s="30"/>
      <c r="G93" s="31"/>
      <c r="H93" s="31"/>
      <c r="I93" s="17" t="str">
        <f aca="false">IFERROR((G93-H93)/H93,"")</f>
        <v/>
      </c>
      <c r="J93" s="31"/>
      <c r="K93" s="30"/>
      <c r="L93" s="15" t="str">
        <f aca="false">IF(K93="W",(G93-1)*J93,IF(K93="L",-J93,IF(K93="P",0,"")))</f>
        <v/>
      </c>
      <c r="M93" s="16" t="str">
        <f aca="false">IFERROR(L93*$B$3,"")</f>
        <v/>
      </c>
      <c r="N93" s="15" t="n">
        <f aca="false">SUM($L$9:L93)</f>
        <v>0.85</v>
      </c>
      <c r="O93" s="16" t="n">
        <f aca="false">SUM($M$9:M93)</f>
        <v>8.5</v>
      </c>
      <c r="P93" s="13" t="n">
        <f aca="false">IFERROR(N93/SUM($J$9:J93),"")</f>
        <v>0.85</v>
      </c>
      <c r="Q93" s="13" t="n">
        <f aca="false">IFERROR(COUNTIF($K$9:K93,"W")/COUNTIF($K$9:K93,"&lt;&gt;"),"")</f>
        <v>1</v>
      </c>
      <c r="R93" s="17" t="n">
        <f aca="false">IFERROR(AVERAGE($I$9:I93),"")</f>
        <v>0.0277777777777778</v>
      </c>
    </row>
    <row r="94" customFormat="false" ht="15" hidden="false" customHeight="false" outlineLevel="0" collapsed="false">
      <c r="A94" s="29"/>
      <c r="B94" s="30"/>
      <c r="C94" s="30"/>
      <c r="D94" s="30"/>
      <c r="E94" s="30"/>
      <c r="F94" s="30"/>
      <c r="G94" s="31"/>
      <c r="H94" s="31"/>
      <c r="I94" s="17" t="str">
        <f aca="false">IFERROR((G94-H94)/H94,"")</f>
        <v/>
      </c>
      <c r="J94" s="31"/>
      <c r="K94" s="30"/>
      <c r="L94" s="15" t="str">
        <f aca="false">IF(K94="W",(G94-1)*J94,IF(K94="L",-J94,IF(K94="P",0,"")))</f>
        <v/>
      </c>
      <c r="M94" s="16" t="str">
        <f aca="false">IFERROR(L94*$B$3,"")</f>
        <v/>
      </c>
      <c r="N94" s="15" t="n">
        <f aca="false">SUM($L$9:L94)</f>
        <v>0.85</v>
      </c>
      <c r="O94" s="16" t="n">
        <f aca="false">SUM($M$9:M94)</f>
        <v>8.5</v>
      </c>
      <c r="P94" s="13" t="n">
        <f aca="false">IFERROR(N94/SUM($J$9:J94),"")</f>
        <v>0.85</v>
      </c>
      <c r="Q94" s="13" t="n">
        <f aca="false">IFERROR(COUNTIF($K$9:K94,"W")/COUNTIF($K$9:K94,"&lt;&gt;"),"")</f>
        <v>1</v>
      </c>
      <c r="R94" s="17" t="n">
        <f aca="false">IFERROR(AVERAGE($I$9:I94),"")</f>
        <v>0.0277777777777778</v>
      </c>
    </row>
    <row r="95" customFormat="false" ht="15" hidden="false" customHeight="false" outlineLevel="0" collapsed="false">
      <c r="A95" s="29"/>
      <c r="B95" s="30"/>
      <c r="C95" s="30"/>
      <c r="D95" s="30"/>
      <c r="E95" s="30"/>
      <c r="F95" s="30"/>
      <c r="G95" s="31"/>
      <c r="H95" s="31"/>
      <c r="I95" s="17" t="str">
        <f aca="false">IFERROR((G95-H95)/H95,"")</f>
        <v/>
      </c>
      <c r="J95" s="31"/>
      <c r="K95" s="30"/>
      <c r="L95" s="15" t="str">
        <f aca="false">IF(K95="W",(G95-1)*J95,IF(K95="L",-J95,IF(K95="P",0,"")))</f>
        <v/>
      </c>
      <c r="M95" s="16" t="str">
        <f aca="false">IFERROR(L95*$B$3,"")</f>
        <v/>
      </c>
      <c r="N95" s="15" t="n">
        <f aca="false">SUM($L$9:L95)</f>
        <v>0.85</v>
      </c>
      <c r="O95" s="16" t="n">
        <f aca="false">SUM($M$9:M95)</f>
        <v>8.5</v>
      </c>
      <c r="P95" s="13" t="n">
        <f aca="false">IFERROR(N95/SUM($J$9:J95),"")</f>
        <v>0.85</v>
      </c>
      <c r="Q95" s="13" t="n">
        <f aca="false">IFERROR(COUNTIF($K$9:K95,"W")/COUNTIF($K$9:K95,"&lt;&gt;"),"")</f>
        <v>1</v>
      </c>
      <c r="R95" s="17" t="n">
        <f aca="false">IFERROR(AVERAGE($I$9:I95),"")</f>
        <v>0.0277777777777778</v>
      </c>
    </row>
    <row r="96" customFormat="false" ht="15" hidden="false" customHeight="false" outlineLevel="0" collapsed="false">
      <c r="A96" s="29"/>
      <c r="B96" s="30"/>
      <c r="C96" s="30"/>
      <c r="D96" s="30"/>
      <c r="E96" s="30"/>
      <c r="F96" s="30"/>
      <c r="G96" s="31"/>
      <c r="H96" s="31"/>
      <c r="I96" s="17" t="str">
        <f aca="false">IFERROR((G96-H96)/H96,"")</f>
        <v/>
      </c>
      <c r="J96" s="31"/>
      <c r="K96" s="30"/>
      <c r="L96" s="15" t="str">
        <f aca="false">IF(K96="W",(G96-1)*J96,IF(K96="L",-J96,IF(K96="P",0,"")))</f>
        <v/>
      </c>
      <c r="M96" s="16" t="str">
        <f aca="false">IFERROR(L96*$B$3,"")</f>
        <v/>
      </c>
      <c r="N96" s="15" t="n">
        <f aca="false">SUM($L$9:L96)</f>
        <v>0.85</v>
      </c>
      <c r="O96" s="16" t="n">
        <f aca="false">SUM($M$9:M96)</f>
        <v>8.5</v>
      </c>
      <c r="P96" s="13" t="n">
        <f aca="false">IFERROR(N96/SUM($J$9:J96),"")</f>
        <v>0.85</v>
      </c>
      <c r="Q96" s="13" t="n">
        <f aca="false">IFERROR(COUNTIF($K$9:K96,"W")/COUNTIF($K$9:K96,"&lt;&gt;"),"")</f>
        <v>1</v>
      </c>
      <c r="R96" s="17" t="n">
        <f aca="false">IFERROR(AVERAGE($I$9:I96),"")</f>
        <v>0.0277777777777778</v>
      </c>
    </row>
    <row r="97" customFormat="false" ht="15" hidden="false" customHeight="false" outlineLevel="0" collapsed="false">
      <c r="A97" s="29"/>
      <c r="B97" s="30"/>
      <c r="C97" s="30"/>
      <c r="D97" s="30"/>
      <c r="E97" s="30"/>
      <c r="F97" s="30"/>
      <c r="G97" s="31"/>
      <c r="H97" s="31"/>
      <c r="I97" s="17" t="str">
        <f aca="false">IFERROR((G97-H97)/H97,"")</f>
        <v/>
      </c>
      <c r="J97" s="31"/>
      <c r="K97" s="30"/>
      <c r="L97" s="15" t="str">
        <f aca="false">IF(K97="W",(G97-1)*J97,IF(K97="L",-J97,IF(K97="P",0,"")))</f>
        <v/>
      </c>
      <c r="M97" s="16" t="str">
        <f aca="false">IFERROR(L97*$B$3,"")</f>
        <v/>
      </c>
      <c r="N97" s="15" t="n">
        <f aca="false">SUM($L$9:L97)</f>
        <v>0.85</v>
      </c>
      <c r="O97" s="16" t="n">
        <f aca="false">SUM($M$9:M97)</f>
        <v>8.5</v>
      </c>
      <c r="P97" s="13" t="n">
        <f aca="false">IFERROR(N97/SUM($J$9:J97),"")</f>
        <v>0.85</v>
      </c>
      <c r="Q97" s="13" t="n">
        <f aca="false">IFERROR(COUNTIF($K$9:K97,"W")/COUNTIF($K$9:K97,"&lt;&gt;"),"")</f>
        <v>1</v>
      </c>
      <c r="R97" s="17" t="n">
        <f aca="false">IFERROR(AVERAGE($I$9:I97),"")</f>
        <v>0.0277777777777778</v>
      </c>
    </row>
    <row r="98" customFormat="false" ht="15" hidden="false" customHeight="false" outlineLevel="0" collapsed="false">
      <c r="A98" s="29"/>
      <c r="B98" s="30"/>
      <c r="C98" s="30"/>
      <c r="D98" s="30"/>
      <c r="E98" s="30"/>
      <c r="F98" s="30"/>
      <c r="G98" s="31"/>
      <c r="H98" s="31"/>
      <c r="I98" s="17" t="str">
        <f aca="false">IFERROR((G98-H98)/H98,"")</f>
        <v/>
      </c>
      <c r="J98" s="31"/>
      <c r="K98" s="30"/>
      <c r="L98" s="15" t="str">
        <f aca="false">IF(K98="W",(G98-1)*J98,IF(K98="L",-J98,IF(K98="P",0,"")))</f>
        <v/>
      </c>
      <c r="M98" s="16" t="str">
        <f aca="false">IFERROR(L98*$B$3,"")</f>
        <v/>
      </c>
      <c r="N98" s="15" t="n">
        <f aca="false">SUM($L$9:L98)</f>
        <v>0.85</v>
      </c>
      <c r="O98" s="16" t="n">
        <f aca="false">SUM($M$9:M98)</f>
        <v>8.5</v>
      </c>
      <c r="P98" s="13" t="n">
        <f aca="false">IFERROR(N98/SUM($J$9:J98),"")</f>
        <v>0.85</v>
      </c>
      <c r="Q98" s="13" t="n">
        <f aca="false">IFERROR(COUNTIF($K$9:K98,"W")/COUNTIF($K$9:K98,"&lt;&gt;"),"")</f>
        <v>1</v>
      </c>
      <c r="R98" s="17" t="n">
        <f aca="false">IFERROR(AVERAGE($I$9:I98),"")</f>
        <v>0.0277777777777778</v>
      </c>
    </row>
    <row r="99" customFormat="false" ht="15" hidden="false" customHeight="false" outlineLevel="0" collapsed="false">
      <c r="A99" s="29"/>
      <c r="B99" s="30"/>
      <c r="C99" s="30"/>
      <c r="D99" s="30"/>
      <c r="E99" s="30"/>
      <c r="F99" s="30"/>
      <c r="G99" s="31"/>
      <c r="H99" s="31"/>
      <c r="I99" s="17" t="str">
        <f aca="false">IFERROR((G99-H99)/H99,"")</f>
        <v/>
      </c>
      <c r="J99" s="31"/>
      <c r="K99" s="30"/>
      <c r="L99" s="15" t="str">
        <f aca="false">IF(K99="W",(G99-1)*J99,IF(K99="L",-J99,IF(K99="P",0,"")))</f>
        <v/>
      </c>
      <c r="M99" s="16" t="str">
        <f aca="false">IFERROR(L99*$B$3,"")</f>
        <v/>
      </c>
      <c r="N99" s="15" t="n">
        <f aca="false">SUM($L$9:L99)</f>
        <v>0.85</v>
      </c>
      <c r="O99" s="16" t="n">
        <f aca="false">SUM($M$9:M99)</f>
        <v>8.5</v>
      </c>
      <c r="P99" s="13" t="n">
        <f aca="false">IFERROR(N99/SUM($J$9:J99),"")</f>
        <v>0.85</v>
      </c>
      <c r="Q99" s="13" t="n">
        <f aca="false">IFERROR(COUNTIF($K$9:K99,"W")/COUNTIF($K$9:K99,"&lt;&gt;"),"")</f>
        <v>1</v>
      </c>
      <c r="R99" s="17" t="n">
        <f aca="false">IFERROR(AVERAGE($I$9:I99),"")</f>
        <v>0.0277777777777778</v>
      </c>
    </row>
    <row r="100" customFormat="false" ht="15" hidden="false" customHeight="false" outlineLevel="0" collapsed="false">
      <c r="A100" s="29"/>
      <c r="B100" s="30"/>
      <c r="C100" s="30"/>
      <c r="D100" s="30"/>
      <c r="E100" s="30"/>
      <c r="F100" s="30"/>
      <c r="G100" s="31"/>
      <c r="H100" s="31"/>
      <c r="I100" s="17" t="str">
        <f aca="false">IFERROR((G100-H100)/H100,"")</f>
        <v/>
      </c>
      <c r="J100" s="31"/>
      <c r="K100" s="30"/>
      <c r="L100" s="15" t="str">
        <f aca="false">IF(K100="W",(G100-1)*J100,IF(K100="L",-J100,IF(K100="P",0,"")))</f>
        <v/>
      </c>
      <c r="M100" s="16" t="str">
        <f aca="false">IFERROR(L100*$B$3,"")</f>
        <v/>
      </c>
      <c r="N100" s="15" t="n">
        <f aca="false">SUM($L$9:L100)</f>
        <v>0.85</v>
      </c>
      <c r="O100" s="16" t="n">
        <f aca="false">SUM($M$9:M100)</f>
        <v>8.5</v>
      </c>
      <c r="P100" s="13" t="n">
        <f aca="false">IFERROR(N100/SUM($J$9:J100),"")</f>
        <v>0.85</v>
      </c>
      <c r="Q100" s="13" t="n">
        <f aca="false">IFERROR(COUNTIF($K$9:K100,"W")/COUNTIF($K$9:K100,"&lt;&gt;"),"")</f>
        <v>1</v>
      </c>
      <c r="R100" s="17" t="n">
        <f aca="false">IFERROR(AVERAGE($I$9:I100),"")</f>
        <v>0.0277777777777778</v>
      </c>
    </row>
    <row r="101" customFormat="false" ht="15" hidden="false" customHeight="false" outlineLevel="0" collapsed="false">
      <c r="A101" s="29"/>
      <c r="B101" s="30"/>
      <c r="C101" s="30"/>
      <c r="D101" s="30"/>
      <c r="E101" s="30"/>
      <c r="F101" s="30"/>
      <c r="G101" s="31"/>
      <c r="H101" s="31"/>
      <c r="I101" s="17" t="str">
        <f aca="false">IFERROR((G101-H101)/H101,"")</f>
        <v/>
      </c>
      <c r="J101" s="31"/>
      <c r="K101" s="30"/>
      <c r="L101" s="15" t="str">
        <f aca="false">IF(K101="W",(G101-1)*J101,IF(K101="L",-J101,IF(K101="P",0,"")))</f>
        <v/>
      </c>
      <c r="M101" s="16" t="str">
        <f aca="false">IFERROR(L101*$B$3,"")</f>
        <v/>
      </c>
      <c r="N101" s="15" t="n">
        <f aca="false">SUM($L$9:L101)</f>
        <v>0.85</v>
      </c>
      <c r="O101" s="16" t="n">
        <f aca="false">SUM($M$9:M101)</f>
        <v>8.5</v>
      </c>
      <c r="P101" s="13" t="n">
        <f aca="false">IFERROR(N101/SUM($J$9:J101),"")</f>
        <v>0.85</v>
      </c>
      <c r="Q101" s="13" t="n">
        <f aca="false">IFERROR(COUNTIF($K$9:K101,"W")/COUNTIF($K$9:K101,"&lt;&gt;"),"")</f>
        <v>1</v>
      </c>
      <c r="R101" s="17" t="n">
        <f aca="false">IFERROR(AVERAGE($I$9:I101),"")</f>
        <v>0.0277777777777778</v>
      </c>
    </row>
    <row r="102" customFormat="false" ht="15" hidden="false" customHeight="false" outlineLevel="0" collapsed="false">
      <c r="A102" s="29"/>
      <c r="B102" s="30"/>
      <c r="C102" s="30"/>
      <c r="D102" s="30"/>
      <c r="E102" s="30"/>
      <c r="F102" s="30"/>
      <c r="G102" s="31"/>
      <c r="H102" s="31"/>
      <c r="I102" s="17" t="str">
        <f aca="false">IFERROR((G102-H102)/H102,"")</f>
        <v/>
      </c>
      <c r="J102" s="31"/>
      <c r="K102" s="30"/>
      <c r="L102" s="15" t="str">
        <f aca="false">IF(K102="W",(G102-1)*J102,IF(K102="L",-J102,IF(K102="P",0,"")))</f>
        <v/>
      </c>
      <c r="M102" s="16" t="str">
        <f aca="false">IFERROR(L102*$B$3,"")</f>
        <v/>
      </c>
      <c r="N102" s="15" t="n">
        <f aca="false">SUM($L$9:L102)</f>
        <v>0.85</v>
      </c>
      <c r="O102" s="16" t="n">
        <f aca="false">SUM($M$9:M102)</f>
        <v>8.5</v>
      </c>
      <c r="P102" s="13" t="n">
        <f aca="false">IFERROR(N102/SUM($J$9:J102),"")</f>
        <v>0.85</v>
      </c>
      <c r="Q102" s="13" t="n">
        <f aca="false">IFERROR(COUNTIF($K$9:K102,"W")/COUNTIF($K$9:K102,"&lt;&gt;"),"")</f>
        <v>1</v>
      </c>
      <c r="R102" s="17" t="n">
        <f aca="false">IFERROR(AVERAGE($I$9:I102),"")</f>
        <v>0.0277777777777778</v>
      </c>
    </row>
    <row r="103" customFormat="false" ht="15" hidden="false" customHeight="false" outlineLevel="0" collapsed="false">
      <c r="A103" s="29"/>
      <c r="B103" s="30"/>
      <c r="C103" s="30"/>
      <c r="D103" s="30"/>
      <c r="E103" s="30"/>
      <c r="F103" s="30"/>
      <c r="G103" s="31"/>
      <c r="H103" s="31"/>
      <c r="I103" s="17" t="str">
        <f aca="false">IFERROR((G103-H103)/H103,"")</f>
        <v/>
      </c>
      <c r="J103" s="31"/>
      <c r="K103" s="30"/>
      <c r="L103" s="15" t="str">
        <f aca="false">IF(K103="W",(G103-1)*J103,IF(K103="L",-J103,IF(K103="P",0,"")))</f>
        <v/>
      </c>
      <c r="M103" s="16" t="str">
        <f aca="false">IFERROR(L103*$B$3,"")</f>
        <v/>
      </c>
      <c r="N103" s="15" t="n">
        <f aca="false">SUM($L$9:L103)</f>
        <v>0.85</v>
      </c>
      <c r="O103" s="16" t="n">
        <f aca="false">SUM($M$9:M103)</f>
        <v>8.5</v>
      </c>
      <c r="P103" s="13" t="n">
        <f aca="false">IFERROR(N103/SUM($J$9:J103),"")</f>
        <v>0.85</v>
      </c>
      <c r="Q103" s="13" t="n">
        <f aca="false">IFERROR(COUNTIF($K$9:K103,"W")/COUNTIF($K$9:K103,"&lt;&gt;"),"")</f>
        <v>1</v>
      </c>
      <c r="R103" s="17" t="n">
        <f aca="false">IFERROR(AVERAGE($I$9:I103),"")</f>
        <v>0.0277777777777778</v>
      </c>
    </row>
    <row r="104" customFormat="false" ht="15" hidden="false" customHeight="false" outlineLevel="0" collapsed="false">
      <c r="A104" s="29"/>
      <c r="B104" s="30"/>
      <c r="C104" s="30"/>
      <c r="D104" s="30"/>
      <c r="E104" s="30"/>
      <c r="F104" s="30"/>
      <c r="G104" s="31"/>
      <c r="H104" s="31"/>
      <c r="I104" s="17" t="str">
        <f aca="false">IFERROR((G104-H104)/H104,"")</f>
        <v/>
      </c>
      <c r="J104" s="31"/>
      <c r="K104" s="30"/>
      <c r="L104" s="15" t="str">
        <f aca="false">IF(K104="W",(G104-1)*J104,IF(K104="L",-J104,IF(K104="P",0,"")))</f>
        <v/>
      </c>
      <c r="M104" s="16" t="str">
        <f aca="false">IFERROR(L104*$B$3,"")</f>
        <v/>
      </c>
      <c r="N104" s="15" t="n">
        <f aca="false">SUM($L$9:L104)</f>
        <v>0.85</v>
      </c>
      <c r="O104" s="16" t="n">
        <f aca="false">SUM($M$9:M104)</f>
        <v>8.5</v>
      </c>
      <c r="P104" s="13" t="n">
        <f aca="false">IFERROR(N104/SUM($J$9:J104),"")</f>
        <v>0.85</v>
      </c>
      <c r="Q104" s="13" t="n">
        <f aca="false">IFERROR(COUNTIF($K$9:K104,"W")/COUNTIF($K$9:K104,"&lt;&gt;"),"")</f>
        <v>1</v>
      </c>
      <c r="R104" s="17" t="n">
        <f aca="false">IFERROR(AVERAGE($I$9:I104),"")</f>
        <v>0.0277777777777778</v>
      </c>
    </row>
    <row r="105" customFormat="false" ht="15" hidden="false" customHeight="false" outlineLevel="0" collapsed="false">
      <c r="A105" s="29"/>
      <c r="B105" s="30"/>
      <c r="C105" s="30"/>
      <c r="D105" s="30"/>
      <c r="E105" s="30"/>
      <c r="F105" s="30"/>
      <c r="G105" s="31"/>
      <c r="H105" s="31"/>
      <c r="I105" s="17" t="str">
        <f aca="false">IFERROR((G105-H105)/H105,"")</f>
        <v/>
      </c>
      <c r="J105" s="31"/>
      <c r="K105" s="30"/>
      <c r="L105" s="15" t="str">
        <f aca="false">IF(K105="W",(G105-1)*J105,IF(K105="L",-J105,IF(K105="P",0,"")))</f>
        <v/>
      </c>
      <c r="M105" s="16" t="str">
        <f aca="false">IFERROR(L105*$B$3,"")</f>
        <v/>
      </c>
      <c r="N105" s="15" t="n">
        <f aca="false">SUM($L$9:L105)</f>
        <v>0.85</v>
      </c>
      <c r="O105" s="16" t="n">
        <f aca="false">SUM($M$9:M105)</f>
        <v>8.5</v>
      </c>
      <c r="P105" s="13" t="n">
        <f aca="false">IFERROR(N105/SUM($J$9:J105),"")</f>
        <v>0.85</v>
      </c>
      <c r="Q105" s="13" t="n">
        <f aca="false">IFERROR(COUNTIF($K$9:K105,"W")/COUNTIF($K$9:K105,"&lt;&gt;"),"")</f>
        <v>1</v>
      </c>
      <c r="R105" s="17" t="n">
        <f aca="false">IFERROR(AVERAGE($I$9:I105),"")</f>
        <v>0.0277777777777778</v>
      </c>
    </row>
    <row r="106" customFormat="false" ht="15" hidden="false" customHeight="false" outlineLevel="0" collapsed="false">
      <c r="A106" s="29"/>
      <c r="B106" s="30"/>
      <c r="C106" s="30"/>
      <c r="D106" s="30"/>
      <c r="E106" s="30"/>
      <c r="F106" s="30"/>
      <c r="G106" s="31"/>
      <c r="H106" s="31"/>
      <c r="I106" s="17" t="str">
        <f aca="false">IFERROR((G106-H106)/H106,"")</f>
        <v/>
      </c>
      <c r="J106" s="31"/>
      <c r="K106" s="30"/>
      <c r="L106" s="15" t="str">
        <f aca="false">IF(K106="W",(G106-1)*J106,IF(K106="L",-J106,IF(K106="P",0,"")))</f>
        <v/>
      </c>
      <c r="M106" s="16" t="str">
        <f aca="false">IFERROR(L106*$B$3,"")</f>
        <v/>
      </c>
      <c r="N106" s="15" t="n">
        <f aca="false">SUM($L$9:L106)</f>
        <v>0.85</v>
      </c>
      <c r="O106" s="16" t="n">
        <f aca="false">SUM($M$9:M106)</f>
        <v>8.5</v>
      </c>
      <c r="P106" s="13" t="n">
        <f aca="false">IFERROR(N106/SUM($J$9:J106),"")</f>
        <v>0.85</v>
      </c>
      <c r="Q106" s="13" t="n">
        <f aca="false">IFERROR(COUNTIF($K$9:K106,"W")/COUNTIF($K$9:K106,"&lt;&gt;"),"")</f>
        <v>1</v>
      </c>
      <c r="R106" s="17" t="n">
        <f aca="false">IFERROR(AVERAGE($I$9:I106),"")</f>
        <v>0.0277777777777778</v>
      </c>
    </row>
    <row r="107" customFormat="false" ht="15" hidden="false" customHeight="false" outlineLevel="0" collapsed="false">
      <c r="A107" s="29"/>
      <c r="B107" s="30"/>
      <c r="C107" s="30"/>
      <c r="D107" s="30"/>
      <c r="E107" s="30"/>
      <c r="F107" s="30"/>
      <c r="G107" s="31"/>
      <c r="H107" s="31"/>
      <c r="I107" s="17" t="str">
        <f aca="false">IFERROR((G107-H107)/H107,"")</f>
        <v/>
      </c>
      <c r="J107" s="31"/>
      <c r="K107" s="30"/>
      <c r="L107" s="15" t="str">
        <f aca="false">IF(K107="W",(G107-1)*J107,IF(K107="L",-J107,IF(K107="P",0,"")))</f>
        <v/>
      </c>
      <c r="M107" s="16" t="str">
        <f aca="false">IFERROR(L107*$B$3,"")</f>
        <v/>
      </c>
      <c r="N107" s="15" t="n">
        <f aca="false">SUM($L$9:L107)</f>
        <v>0.85</v>
      </c>
      <c r="O107" s="16" t="n">
        <f aca="false">SUM($M$9:M107)</f>
        <v>8.5</v>
      </c>
      <c r="P107" s="13" t="n">
        <f aca="false">IFERROR(N107/SUM($J$9:J107),"")</f>
        <v>0.85</v>
      </c>
      <c r="Q107" s="13" t="n">
        <f aca="false">IFERROR(COUNTIF($K$9:K107,"W")/COUNTIF($K$9:K107,"&lt;&gt;"),"")</f>
        <v>1</v>
      </c>
      <c r="R107" s="17" t="n">
        <f aca="false">IFERROR(AVERAGE($I$9:I107),"")</f>
        <v>0.0277777777777778</v>
      </c>
    </row>
    <row r="108" customFormat="false" ht="15" hidden="false" customHeight="false" outlineLevel="0" collapsed="false">
      <c r="A108" s="29"/>
      <c r="B108" s="30"/>
      <c r="C108" s="30"/>
      <c r="D108" s="30"/>
      <c r="E108" s="30"/>
      <c r="F108" s="30"/>
      <c r="G108" s="31"/>
      <c r="H108" s="31"/>
      <c r="I108" s="17" t="str">
        <f aca="false">IFERROR((G108-H108)/H108,"")</f>
        <v/>
      </c>
      <c r="J108" s="31"/>
      <c r="K108" s="30"/>
      <c r="L108" s="15" t="str">
        <f aca="false">IF(K108="W",(G108-1)*J108,IF(K108="L",-J108,IF(K108="P",0,"")))</f>
        <v/>
      </c>
      <c r="M108" s="16" t="str">
        <f aca="false">IFERROR(L108*$B$3,"")</f>
        <v/>
      </c>
      <c r="N108" s="15" t="n">
        <f aca="false">SUM($L$9:L108)</f>
        <v>0.85</v>
      </c>
      <c r="O108" s="16" t="n">
        <f aca="false">SUM($M$9:M108)</f>
        <v>8.5</v>
      </c>
      <c r="P108" s="13" t="n">
        <f aca="false">IFERROR(N108/SUM($J$9:J108),"")</f>
        <v>0.85</v>
      </c>
      <c r="Q108" s="13" t="n">
        <f aca="false">IFERROR(COUNTIF($K$9:K108,"W")/COUNTIF($K$9:K108,"&lt;&gt;"),"")</f>
        <v>1</v>
      </c>
      <c r="R108" s="17" t="n">
        <f aca="false">IFERROR(AVERAGE($I$9:I108),"")</f>
        <v>0.0277777777777778</v>
      </c>
    </row>
    <row r="109" customFormat="false" ht="15" hidden="false" customHeight="false" outlineLevel="0" collapsed="false">
      <c r="A109" s="29"/>
      <c r="B109" s="30"/>
      <c r="C109" s="30"/>
      <c r="D109" s="30"/>
      <c r="E109" s="30"/>
      <c r="F109" s="30"/>
      <c r="G109" s="31"/>
      <c r="H109" s="31"/>
      <c r="I109" s="17" t="str">
        <f aca="false">IFERROR((G109-H109)/H109,"")</f>
        <v/>
      </c>
      <c r="J109" s="31"/>
      <c r="K109" s="30"/>
      <c r="L109" s="15" t="str">
        <f aca="false">IF(K109="W",(G109-1)*J109,IF(K109="L",-J109,IF(K109="P",0,"")))</f>
        <v/>
      </c>
      <c r="M109" s="16" t="str">
        <f aca="false">IFERROR(L109*$B$3,"")</f>
        <v/>
      </c>
      <c r="N109" s="15" t="n">
        <f aca="false">SUM($L$9:L109)</f>
        <v>0.85</v>
      </c>
      <c r="O109" s="16" t="n">
        <f aca="false">SUM($M$9:M109)</f>
        <v>8.5</v>
      </c>
      <c r="P109" s="13" t="n">
        <f aca="false">IFERROR(N109/SUM($J$9:J109),"")</f>
        <v>0.85</v>
      </c>
      <c r="Q109" s="13" t="n">
        <f aca="false">IFERROR(COUNTIF($K$9:K109,"W")/COUNTIF($K$9:K109,"&lt;&gt;"),"")</f>
        <v>1</v>
      </c>
      <c r="R109" s="17" t="n">
        <f aca="false">IFERROR(AVERAGE($I$9:I109),"")</f>
        <v>0.0277777777777778</v>
      </c>
    </row>
    <row r="110" customFormat="false" ht="15" hidden="false" customHeight="false" outlineLevel="0" collapsed="false">
      <c r="A110" s="29"/>
      <c r="B110" s="30"/>
      <c r="C110" s="30"/>
      <c r="D110" s="30"/>
      <c r="E110" s="30"/>
      <c r="F110" s="30"/>
      <c r="G110" s="31"/>
      <c r="H110" s="31"/>
      <c r="I110" s="17" t="str">
        <f aca="false">IFERROR((G110-H110)/H110,"")</f>
        <v/>
      </c>
      <c r="J110" s="31"/>
      <c r="K110" s="30"/>
      <c r="L110" s="15" t="str">
        <f aca="false">IF(K110="W",(G110-1)*J110,IF(K110="L",-J110,IF(K110="P",0,"")))</f>
        <v/>
      </c>
      <c r="M110" s="16" t="str">
        <f aca="false">IFERROR(L110*$B$3,"")</f>
        <v/>
      </c>
      <c r="N110" s="15" t="n">
        <f aca="false">SUM($L$9:L110)</f>
        <v>0.85</v>
      </c>
      <c r="O110" s="16" t="n">
        <f aca="false">SUM($M$9:M110)</f>
        <v>8.5</v>
      </c>
      <c r="P110" s="13" t="n">
        <f aca="false">IFERROR(N110/SUM($J$9:J110),"")</f>
        <v>0.85</v>
      </c>
      <c r="Q110" s="13" t="n">
        <f aca="false">IFERROR(COUNTIF($K$9:K110,"W")/COUNTIF($K$9:K110,"&lt;&gt;"),"")</f>
        <v>1</v>
      </c>
      <c r="R110" s="17" t="n">
        <f aca="false">IFERROR(AVERAGE($I$9:I110),"")</f>
        <v>0.0277777777777778</v>
      </c>
    </row>
    <row r="111" customFormat="false" ht="15" hidden="false" customHeight="false" outlineLevel="0" collapsed="false">
      <c r="A111" s="29"/>
      <c r="B111" s="30"/>
      <c r="C111" s="30"/>
      <c r="D111" s="30"/>
      <c r="E111" s="30"/>
      <c r="F111" s="30"/>
      <c r="G111" s="31"/>
      <c r="H111" s="31"/>
      <c r="I111" s="17" t="str">
        <f aca="false">IFERROR((G111-H111)/H111,"")</f>
        <v/>
      </c>
      <c r="J111" s="31"/>
      <c r="K111" s="30"/>
      <c r="L111" s="15" t="str">
        <f aca="false">IF(K111="W",(G111-1)*J111,IF(K111="L",-J111,IF(K111="P",0,"")))</f>
        <v/>
      </c>
      <c r="M111" s="16" t="str">
        <f aca="false">IFERROR(L111*$B$3,"")</f>
        <v/>
      </c>
      <c r="N111" s="15" t="n">
        <f aca="false">SUM($L$9:L111)</f>
        <v>0.85</v>
      </c>
      <c r="O111" s="16" t="n">
        <f aca="false">SUM($M$9:M111)</f>
        <v>8.5</v>
      </c>
      <c r="P111" s="13" t="n">
        <f aca="false">IFERROR(N111/SUM($J$9:J111),"")</f>
        <v>0.85</v>
      </c>
      <c r="Q111" s="13" t="n">
        <f aca="false">IFERROR(COUNTIF($K$9:K111,"W")/COUNTIF($K$9:K111,"&lt;&gt;"),"")</f>
        <v>1</v>
      </c>
      <c r="R111" s="17" t="n">
        <f aca="false">IFERROR(AVERAGE($I$9:I111),"")</f>
        <v>0.0277777777777778</v>
      </c>
    </row>
    <row r="112" customFormat="false" ht="15" hidden="false" customHeight="false" outlineLevel="0" collapsed="false">
      <c r="A112" s="29"/>
      <c r="B112" s="30"/>
      <c r="C112" s="30"/>
      <c r="D112" s="30"/>
      <c r="E112" s="30"/>
      <c r="F112" s="30"/>
      <c r="G112" s="31"/>
      <c r="H112" s="31"/>
      <c r="I112" s="17" t="str">
        <f aca="false">IFERROR((G112-H112)/H112,"")</f>
        <v/>
      </c>
      <c r="J112" s="31"/>
      <c r="K112" s="30"/>
      <c r="L112" s="15" t="str">
        <f aca="false">IF(K112="W",(G112-1)*J112,IF(K112="L",-J112,IF(K112="P",0,"")))</f>
        <v/>
      </c>
      <c r="M112" s="16" t="str">
        <f aca="false">IFERROR(L112*$B$3,"")</f>
        <v/>
      </c>
      <c r="N112" s="15" t="n">
        <f aca="false">SUM($L$9:L112)</f>
        <v>0.85</v>
      </c>
      <c r="O112" s="16" t="n">
        <f aca="false">SUM($M$9:M112)</f>
        <v>8.5</v>
      </c>
      <c r="P112" s="13" t="n">
        <f aca="false">IFERROR(N112/SUM($J$9:J112),"")</f>
        <v>0.85</v>
      </c>
      <c r="Q112" s="13" t="n">
        <f aca="false">IFERROR(COUNTIF($K$9:K112,"W")/COUNTIF($K$9:K112,"&lt;&gt;"),"")</f>
        <v>1</v>
      </c>
      <c r="R112" s="17" t="n">
        <f aca="false">IFERROR(AVERAGE($I$9:I112),"")</f>
        <v>0.0277777777777778</v>
      </c>
    </row>
    <row r="113" customFormat="false" ht="15" hidden="false" customHeight="false" outlineLevel="0" collapsed="false">
      <c r="A113" s="29"/>
      <c r="B113" s="30"/>
      <c r="C113" s="30"/>
      <c r="D113" s="30"/>
      <c r="E113" s="30"/>
      <c r="F113" s="30"/>
      <c r="G113" s="31"/>
      <c r="H113" s="31"/>
      <c r="I113" s="17" t="str">
        <f aca="false">IFERROR((G113-H113)/H113,"")</f>
        <v/>
      </c>
      <c r="J113" s="31"/>
      <c r="K113" s="30"/>
      <c r="L113" s="15" t="str">
        <f aca="false">IF(K113="W",(G113-1)*J113,IF(K113="L",-J113,IF(K113="P",0,"")))</f>
        <v/>
      </c>
      <c r="M113" s="16" t="str">
        <f aca="false">IFERROR(L113*$B$3,"")</f>
        <v/>
      </c>
      <c r="N113" s="15" t="n">
        <f aca="false">SUM($L$9:L113)</f>
        <v>0.85</v>
      </c>
      <c r="O113" s="16" t="n">
        <f aca="false">SUM($M$9:M113)</f>
        <v>8.5</v>
      </c>
      <c r="P113" s="13" t="n">
        <f aca="false">IFERROR(N113/SUM($J$9:J113),"")</f>
        <v>0.85</v>
      </c>
      <c r="Q113" s="13" t="n">
        <f aca="false">IFERROR(COUNTIF($K$9:K113,"W")/COUNTIF($K$9:K113,"&lt;&gt;"),"")</f>
        <v>1</v>
      </c>
      <c r="R113" s="17" t="n">
        <f aca="false">IFERROR(AVERAGE($I$9:I113),"")</f>
        <v>0.0277777777777778</v>
      </c>
    </row>
    <row r="114" customFormat="false" ht="15" hidden="false" customHeight="false" outlineLevel="0" collapsed="false">
      <c r="A114" s="29"/>
      <c r="B114" s="30"/>
      <c r="C114" s="30"/>
      <c r="D114" s="30"/>
      <c r="E114" s="30"/>
      <c r="F114" s="30"/>
      <c r="G114" s="31"/>
      <c r="H114" s="31"/>
      <c r="I114" s="17" t="str">
        <f aca="false">IFERROR((G114-H114)/H114,"")</f>
        <v/>
      </c>
      <c r="J114" s="31"/>
      <c r="K114" s="30"/>
      <c r="L114" s="15" t="str">
        <f aca="false">IF(K114="W",(G114-1)*J114,IF(K114="L",-J114,IF(K114="P",0,"")))</f>
        <v/>
      </c>
      <c r="M114" s="16" t="str">
        <f aca="false">IFERROR(L114*$B$3,"")</f>
        <v/>
      </c>
      <c r="N114" s="15" t="n">
        <f aca="false">SUM($L$9:L114)</f>
        <v>0.85</v>
      </c>
      <c r="O114" s="16" t="n">
        <f aca="false">SUM($M$9:M114)</f>
        <v>8.5</v>
      </c>
      <c r="P114" s="13" t="n">
        <f aca="false">IFERROR(N114/SUM($J$9:J114),"")</f>
        <v>0.85</v>
      </c>
      <c r="Q114" s="13" t="n">
        <f aca="false">IFERROR(COUNTIF($K$9:K114,"W")/COUNTIF($K$9:K114,"&lt;&gt;"),"")</f>
        <v>1</v>
      </c>
      <c r="R114" s="17" t="n">
        <f aca="false">IFERROR(AVERAGE($I$9:I114),"")</f>
        <v>0.0277777777777778</v>
      </c>
    </row>
    <row r="115" customFormat="false" ht="15" hidden="false" customHeight="false" outlineLevel="0" collapsed="false">
      <c r="A115" s="29"/>
      <c r="B115" s="30"/>
      <c r="C115" s="30"/>
      <c r="D115" s="30"/>
      <c r="E115" s="30"/>
      <c r="F115" s="30"/>
      <c r="G115" s="31"/>
      <c r="H115" s="31"/>
      <c r="I115" s="17" t="str">
        <f aca="false">IFERROR((G115-H115)/H115,"")</f>
        <v/>
      </c>
      <c r="J115" s="31"/>
      <c r="K115" s="30"/>
      <c r="L115" s="15" t="str">
        <f aca="false">IF(K115="W",(G115-1)*J115,IF(K115="L",-J115,IF(K115="P",0,"")))</f>
        <v/>
      </c>
      <c r="M115" s="16" t="str">
        <f aca="false">IFERROR(L115*$B$3,"")</f>
        <v/>
      </c>
      <c r="N115" s="15" t="n">
        <f aca="false">SUM($L$9:L115)</f>
        <v>0.85</v>
      </c>
      <c r="O115" s="16" t="n">
        <f aca="false">SUM($M$9:M115)</f>
        <v>8.5</v>
      </c>
      <c r="P115" s="13" t="n">
        <f aca="false">IFERROR(N115/SUM($J$9:J115),"")</f>
        <v>0.85</v>
      </c>
      <c r="Q115" s="13" t="n">
        <f aca="false">IFERROR(COUNTIF($K$9:K115,"W")/COUNTIF($K$9:K115,"&lt;&gt;"),"")</f>
        <v>1</v>
      </c>
      <c r="R115" s="17" t="n">
        <f aca="false">IFERROR(AVERAGE($I$9:I115),"")</f>
        <v>0.0277777777777778</v>
      </c>
    </row>
    <row r="116" customFormat="false" ht="15" hidden="false" customHeight="false" outlineLevel="0" collapsed="false">
      <c r="A116" s="29"/>
      <c r="B116" s="30"/>
      <c r="C116" s="30"/>
      <c r="D116" s="30"/>
      <c r="E116" s="30"/>
      <c r="F116" s="30"/>
      <c r="G116" s="31"/>
      <c r="H116" s="31"/>
      <c r="I116" s="17" t="str">
        <f aca="false">IFERROR((G116-H116)/H116,"")</f>
        <v/>
      </c>
      <c r="J116" s="31"/>
      <c r="K116" s="30"/>
      <c r="L116" s="15" t="str">
        <f aca="false">IF(K116="W",(G116-1)*J116,IF(K116="L",-J116,IF(K116="P",0,"")))</f>
        <v/>
      </c>
      <c r="M116" s="16" t="str">
        <f aca="false">IFERROR(L116*$B$3,"")</f>
        <v/>
      </c>
      <c r="N116" s="15" t="n">
        <f aca="false">SUM($L$9:L116)</f>
        <v>0.85</v>
      </c>
      <c r="O116" s="16" t="n">
        <f aca="false">SUM($M$9:M116)</f>
        <v>8.5</v>
      </c>
      <c r="P116" s="13" t="n">
        <f aca="false">IFERROR(N116/SUM($J$9:J116),"")</f>
        <v>0.85</v>
      </c>
      <c r="Q116" s="13" t="n">
        <f aca="false">IFERROR(COUNTIF($K$9:K116,"W")/COUNTIF($K$9:K116,"&lt;&gt;"),"")</f>
        <v>1</v>
      </c>
      <c r="R116" s="17" t="n">
        <f aca="false">IFERROR(AVERAGE($I$9:I116),"")</f>
        <v>0.0277777777777778</v>
      </c>
    </row>
    <row r="117" customFormat="false" ht="15" hidden="false" customHeight="false" outlineLevel="0" collapsed="false">
      <c r="A117" s="29"/>
      <c r="B117" s="30"/>
      <c r="C117" s="30"/>
      <c r="D117" s="30"/>
      <c r="E117" s="30"/>
      <c r="F117" s="30"/>
      <c r="G117" s="31"/>
      <c r="H117" s="31"/>
      <c r="I117" s="17" t="str">
        <f aca="false">IFERROR((G117-H117)/H117,"")</f>
        <v/>
      </c>
      <c r="J117" s="31"/>
      <c r="K117" s="30"/>
      <c r="L117" s="15" t="str">
        <f aca="false">IF(K117="W",(G117-1)*J117,IF(K117="L",-J117,IF(K117="P",0,"")))</f>
        <v/>
      </c>
      <c r="M117" s="16" t="str">
        <f aca="false">IFERROR(L117*$B$3,"")</f>
        <v/>
      </c>
      <c r="N117" s="15" t="n">
        <f aca="false">SUM($L$9:L117)</f>
        <v>0.85</v>
      </c>
      <c r="O117" s="16" t="n">
        <f aca="false">SUM($M$9:M117)</f>
        <v>8.5</v>
      </c>
      <c r="P117" s="13" t="n">
        <f aca="false">IFERROR(N117/SUM($J$9:J117),"")</f>
        <v>0.85</v>
      </c>
      <c r="Q117" s="13" t="n">
        <f aca="false">IFERROR(COUNTIF($K$9:K117,"W")/COUNTIF($K$9:K117,"&lt;&gt;"),"")</f>
        <v>1</v>
      </c>
      <c r="R117" s="17" t="n">
        <f aca="false">IFERROR(AVERAGE($I$9:I117),"")</f>
        <v>0.0277777777777778</v>
      </c>
    </row>
    <row r="118" customFormat="false" ht="15" hidden="false" customHeight="false" outlineLevel="0" collapsed="false">
      <c r="A118" s="29"/>
      <c r="B118" s="30"/>
      <c r="C118" s="30"/>
      <c r="D118" s="30"/>
      <c r="E118" s="30"/>
      <c r="F118" s="30"/>
      <c r="G118" s="31"/>
      <c r="H118" s="31"/>
      <c r="I118" s="17" t="str">
        <f aca="false">IFERROR((G118-H118)/H118,"")</f>
        <v/>
      </c>
      <c r="J118" s="31"/>
      <c r="K118" s="30"/>
      <c r="L118" s="15" t="str">
        <f aca="false">IF(K118="W",(G118-1)*J118,IF(K118="L",-J118,IF(K118="P",0,"")))</f>
        <v/>
      </c>
      <c r="M118" s="16" t="str">
        <f aca="false">IFERROR(L118*$B$3,"")</f>
        <v/>
      </c>
      <c r="N118" s="15" t="n">
        <f aca="false">SUM($L$9:L118)</f>
        <v>0.85</v>
      </c>
      <c r="O118" s="16" t="n">
        <f aca="false">SUM($M$9:M118)</f>
        <v>8.5</v>
      </c>
      <c r="P118" s="13" t="n">
        <f aca="false">IFERROR(N118/SUM($J$9:J118),"")</f>
        <v>0.85</v>
      </c>
      <c r="Q118" s="13" t="n">
        <f aca="false">IFERROR(COUNTIF($K$9:K118,"W")/COUNTIF($K$9:K118,"&lt;&gt;"),"")</f>
        <v>1</v>
      </c>
      <c r="R118" s="17" t="n">
        <f aca="false">IFERROR(AVERAGE($I$9:I118),"")</f>
        <v>0.0277777777777778</v>
      </c>
    </row>
    <row r="119" customFormat="false" ht="15" hidden="false" customHeight="false" outlineLevel="0" collapsed="false">
      <c r="A119" s="29"/>
      <c r="B119" s="30"/>
      <c r="C119" s="30"/>
      <c r="D119" s="30"/>
      <c r="E119" s="30"/>
      <c r="F119" s="30"/>
      <c r="G119" s="31"/>
      <c r="H119" s="31"/>
      <c r="I119" s="17" t="str">
        <f aca="false">IFERROR((G119-H119)/H119,"")</f>
        <v/>
      </c>
      <c r="J119" s="31"/>
      <c r="K119" s="30"/>
      <c r="L119" s="15" t="str">
        <f aca="false">IF(K119="W",(G119-1)*J119,IF(K119="L",-J119,IF(K119="P",0,"")))</f>
        <v/>
      </c>
      <c r="M119" s="16" t="str">
        <f aca="false">IFERROR(L119*$B$3,"")</f>
        <v/>
      </c>
      <c r="N119" s="15" t="n">
        <f aca="false">SUM($L$9:L119)</f>
        <v>0.85</v>
      </c>
      <c r="O119" s="16" t="n">
        <f aca="false">SUM($M$9:M119)</f>
        <v>8.5</v>
      </c>
      <c r="P119" s="13" t="n">
        <f aca="false">IFERROR(N119/SUM($J$9:J119),"")</f>
        <v>0.85</v>
      </c>
      <c r="Q119" s="13" t="n">
        <f aca="false">IFERROR(COUNTIF($K$9:K119,"W")/COUNTIF($K$9:K119,"&lt;&gt;"),"")</f>
        <v>1</v>
      </c>
      <c r="R119" s="17" t="n">
        <f aca="false">IFERROR(AVERAGE($I$9:I119),"")</f>
        <v>0.0277777777777778</v>
      </c>
    </row>
    <row r="120" customFormat="false" ht="15" hidden="false" customHeight="false" outlineLevel="0" collapsed="false">
      <c r="A120" s="29"/>
      <c r="B120" s="30"/>
      <c r="C120" s="30"/>
      <c r="D120" s="30"/>
      <c r="E120" s="30"/>
      <c r="F120" s="30"/>
      <c r="G120" s="31"/>
      <c r="H120" s="31"/>
      <c r="I120" s="17" t="str">
        <f aca="false">IFERROR((G120-H120)/H120,"")</f>
        <v/>
      </c>
      <c r="J120" s="31"/>
      <c r="K120" s="30"/>
      <c r="L120" s="15" t="str">
        <f aca="false">IF(K120="W",(G120-1)*J120,IF(K120="L",-J120,IF(K120="P",0,"")))</f>
        <v/>
      </c>
      <c r="M120" s="16" t="str">
        <f aca="false">IFERROR(L120*$B$3,"")</f>
        <v/>
      </c>
      <c r="N120" s="15" t="n">
        <f aca="false">SUM($L$9:L120)</f>
        <v>0.85</v>
      </c>
      <c r="O120" s="16" t="n">
        <f aca="false">SUM($M$9:M120)</f>
        <v>8.5</v>
      </c>
      <c r="P120" s="13" t="n">
        <f aca="false">IFERROR(N120/SUM($J$9:J120),"")</f>
        <v>0.85</v>
      </c>
      <c r="Q120" s="13" t="n">
        <f aca="false">IFERROR(COUNTIF($K$9:K120,"W")/COUNTIF($K$9:K120,"&lt;&gt;"),"")</f>
        <v>1</v>
      </c>
      <c r="R120" s="17" t="n">
        <f aca="false">IFERROR(AVERAGE($I$9:I120),"")</f>
        <v>0.0277777777777778</v>
      </c>
    </row>
    <row r="121" customFormat="false" ht="15" hidden="false" customHeight="false" outlineLevel="0" collapsed="false">
      <c r="A121" s="29"/>
      <c r="B121" s="30"/>
      <c r="C121" s="30"/>
      <c r="D121" s="30"/>
      <c r="E121" s="30"/>
      <c r="F121" s="30"/>
      <c r="G121" s="31"/>
      <c r="H121" s="31"/>
      <c r="I121" s="17" t="str">
        <f aca="false">IFERROR((G121-H121)/H121,"")</f>
        <v/>
      </c>
      <c r="J121" s="31"/>
      <c r="K121" s="30"/>
      <c r="L121" s="15" t="str">
        <f aca="false">IF(K121="W",(G121-1)*J121,IF(K121="L",-J121,IF(K121="P",0,"")))</f>
        <v/>
      </c>
      <c r="M121" s="16" t="str">
        <f aca="false">IFERROR(L121*$B$3,"")</f>
        <v/>
      </c>
      <c r="N121" s="15" t="n">
        <f aca="false">SUM($L$9:L121)</f>
        <v>0.85</v>
      </c>
      <c r="O121" s="16" t="n">
        <f aca="false">SUM($M$9:M121)</f>
        <v>8.5</v>
      </c>
      <c r="P121" s="13" t="n">
        <f aca="false">IFERROR(N121/SUM($J$9:J121),"")</f>
        <v>0.85</v>
      </c>
      <c r="Q121" s="13" t="n">
        <f aca="false">IFERROR(COUNTIF($K$9:K121,"W")/COUNTIF($K$9:K121,"&lt;&gt;"),"")</f>
        <v>1</v>
      </c>
      <c r="R121" s="17" t="n">
        <f aca="false">IFERROR(AVERAGE($I$9:I121),"")</f>
        <v>0.0277777777777778</v>
      </c>
    </row>
    <row r="122" customFormat="false" ht="15" hidden="false" customHeight="false" outlineLevel="0" collapsed="false">
      <c r="A122" s="29"/>
      <c r="B122" s="30"/>
      <c r="C122" s="30"/>
      <c r="D122" s="30"/>
      <c r="E122" s="30"/>
      <c r="F122" s="30"/>
      <c r="G122" s="31"/>
      <c r="H122" s="31"/>
      <c r="I122" s="17" t="str">
        <f aca="false">IFERROR((G122-H122)/H122,"")</f>
        <v/>
      </c>
      <c r="J122" s="31"/>
      <c r="K122" s="30"/>
      <c r="L122" s="15" t="str">
        <f aca="false">IF(K122="W",(G122-1)*J122,IF(K122="L",-J122,IF(K122="P",0,"")))</f>
        <v/>
      </c>
      <c r="M122" s="16" t="str">
        <f aca="false">IFERROR(L122*$B$3,"")</f>
        <v/>
      </c>
      <c r="N122" s="15" t="n">
        <f aca="false">SUM($L$9:L122)</f>
        <v>0.85</v>
      </c>
      <c r="O122" s="16" t="n">
        <f aca="false">SUM($M$9:M122)</f>
        <v>8.5</v>
      </c>
      <c r="P122" s="13" t="n">
        <f aca="false">IFERROR(N122/SUM($J$9:J122),"")</f>
        <v>0.85</v>
      </c>
      <c r="Q122" s="13" t="n">
        <f aca="false">IFERROR(COUNTIF($K$9:K122,"W")/COUNTIF($K$9:K122,"&lt;&gt;"),"")</f>
        <v>1</v>
      </c>
      <c r="R122" s="17" t="n">
        <f aca="false">IFERROR(AVERAGE($I$9:I122),"")</f>
        <v>0.0277777777777778</v>
      </c>
    </row>
    <row r="123" customFormat="false" ht="15" hidden="false" customHeight="false" outlineLevel="0" collapsed="false">
      <c r="A123" s="29"/>
      <c r="B123" s="30"/>
      <c r="C123" s="30"/>
      <c r="D123" s="30"/>
      <c r="E123" s="30"/>
      <c r="F123" s="30"/>
      <c r="G123" s="31"/>
      <c r="H123" s="31"/>
      <c r="I123" s="17" t="str">
        <f aca="false">IFERROR((G123-H123)/H123,"")</f>
        <v/>
      </c>
      <c r="J123" s="31"/>
      <c r="K123" s="30"/>
      <c r="L123" s="15" t="str">
        <f aca="false">IF(K123="W",(G123-1)*J123,IF(K123="L",-J123,IF(K123="P",0,"")))</f>
        <v/>
      </c>
      <c r="M123" s="16" t="str">
        <f aca="false">IFERROR(L123*$B$3,"")</f>
        <v/>
      </c>
      <c r="N123" s="15" t="n">
        <f aca="false">SUM($L$9:L123)</f>
        <v>0.85</v>
      </c>
      <c r="O123" s="16" t="n">
        <f aca="false">SUM($M$9:M123)</f>
        <v>8.5</v>
      </c>
      <c r="P123" s="13" t="n">
        <f aca="false">IFERROR(N123/SUM($J$9:J123),"")</f>
        <v>0.85</v>
      </c>
      <c r="Q123" s="13" t="n">
        <f aca="false">IFERROR(COUNTIF($K$9:K123,"W")/COUNTIF($K$9:K123,"&lt;&gt;"),"")</f>
        <v>1</v>
      </c>
      <c r="R123" s="17" t="n">
        <f aca="false">IFERROR(AVERAGE($I$9:I123),"")</f>
        <v>0.0277777777777778</v>
      </c>
    </row>
    <row r="124" customFormat="false" ht="15" hidden="false" customHeight="false" outlineLevel="0" collapsed="false">
      <c r="A124" s="29"/>
      <c r="B124" s="30"/>
      <c r="C124" s="30"/>
      <c r="D124" s="30"/>
      <c r="E124" s="30"/>
      <c r="F124" s="30"/>
      <c r="G124" s="31"/>
      <c r="H124" s="31"/>
      <c r="I124" s="17" t="str">
        <f aca="false">IFERROR((G124-H124)/H124,"")</f>
        <v/>
      </c>
      <c r="J124" s="31"/>
      <c r="K124" s="30"/>
      <c r="L124" s="15" t="str">
        <f aca="false">IF(K124="W",(G124-1)*J124,IF(K124="L",-J124,IF(K124="P",0,"")))</f>
        <v/>
      </c>
      <c r="M124" s="16" t="str">
        <f aca="false">IFERROR(L124*$B$3,"")</f>
        <v/>
      </c>
      <c r="N124" s="15" t="n">
        <f aca="false">SUM($L$9:L124)</f>
        <v>0.85</v>
      </c>
      <c r="O124" s="16" t="n">
        <f aca="false">SUM($M$9:M124)</f>
        <v>8.5</v>
      </c>
      <c r="P124" s="13" t="n">
        <f aca="false">IFERROR(N124/SUM($J$9:J124),"")</f>
        <v>0.85</v>
      </c>
      <c r="Q124" s="13" t="n">
        <f aca="false">IFERROR(COUNTIF($K$9:K124,"W")/COUNTIF($K$9:K124,"&lt;&gt;"),"")</f>
        <v>1</v>
      </c>
      <c r="R124" s="17" t="n">
        <f aca="false">IFERROR(AVERAGE($I$9:I124),"")</f>
        <v>0.0277777777777778</v>
      </c>
    </row>
    <row r="125" customFormat="false" ht="15" hidden="false" customHeight="false" outlineLevel="0" collapsed="false">
      <c r="A125" s="29"/>
      <c r="B125" s="30"/>
      <c r="C125" s="30"/>
      <c r="D125" s="30"/>
      <c r="E125" s="30"/>
      <c r="F125" s="30"/>
      <c r="G125" s="31"/>
      <c r="H125" s="31"/>
      <c r="I125" s="17" t="str">
        <f aca="false">IFERROR((G125-H125)/H125,"")</f>
        <v/>
      </c>
      <c r="J125" s="31"/>
      <c r="K125" s="30"/>
      <c r="L125" s="15" t="str">
        <f aca="false">IF(K125="W",(G125-1)*J125,IF(K125="L",-J125,IF(K125="P",0,"")))</f>
        <v/>
      </c>
      <c r="M125" s="16" t="str">
        <f aca="false">IFERROR(L125*$B$3,"")</f>
        <v/>
      </c>
      <c r="N125" s="15" t="n">
        <f aca="false">SUM($L$9:L125)</f>
        <v>0.85</v>
      </c>
      <c r="O125" s="16" t="n">
        <f aca="false">SUM($M$9:M125)</f>
        <v>8.5</v>
      </c>
      <c r="P125" s="13" t="n">
        <f aca="false">IFERROR(N125/SUM($J$9:J125),"")</f>
        <v>0.85</v>
      </c>
      <c r="Q125" s="13" t="n">
        <f aca="false">IFERROR(COUNTIF($K$9:K125,"W")/COUNTIF($K$9:K125,"&lt;&gt;"),"")</f>
        <v>1</v>
      </c>
      <c r="R125" s="17" t="n">
        <f aca="false">IFERROR(AVERAGE($I$9:I125),"")</f>
        <v>0.0277777777777778</v>
      </c>
    </row>
    <row r="126" customFormat="false" ht="15" hidden="false" customHeight="false" outlineLevel="0" collapsed="false">
      <c r="A126" s="29"/>
      <c r="B126" s="30"/>
      <c r="C126" s="30"/>
      <c r="D126" s="30"/>
      <c r="E126" s="30"/>
      <c r="F126" s="30"/>
      <c r="G126" s="31"/>
      <c r="H126" s="31"/>
      <c r="I126" s="17" t="str">
        <f aca="false">IFERROR((G126-H126)/H126,"")</f>
        <v/>
      </c>
      <c r="J126" s="31"/>
      <c r="K126" s="30"/>
      <c r="L126" s="15" t="str">
        <f aca="false">IF(K126="W",(G126-1)*J126,IF(K126="L",-J126,IF(K126="P",0,"")))</f>
        <v/>
      </c>
      <c r="M126" s="16" t="str">
        <f aca="false">IFERROR(L126*$B$3,"")</f>
        <v/>
      </c>
      <c r="N126" s="15" t="n">
        <f aca="false">SUM($L$9:L126)</f>
        <v>0.85</v>
      </c>
      <c r="O126" s="16" t="n">
        <f aca="false">SUM($M$9:M126)</f>
        <v>8.5</v>
      </c>
      <c r="P126" s="13" t="n">
        <f aca="false">IFERROR(N126/SUM($J$9:J126),"")</f>
        <v>0.85</v>
      </c>
      <c r="Q126" s="13" t="n">
        <f aca="false">IFERROR(COUNTIF($K$9:K126,"W")/COUNTIF($K$9:K126,"&lt;&gt;"),"")</f>
        <v>1</v>
      </c>
      <c r="R126" s="17" t="n">
        <f aca="false">IFERROR(AVERAGE($I$9:I126),"")</f>
        <v>0.0277777777777778</v>
      </c>
    </row>
    <row r="127" customFormat="false" ht="15" hidden="false" customHeight="false" outlineLevel="0" collapsed="false">
      <c r="A127" s="29"/>
      <c r="B127" s="30"/>
      <c r="C127" s="30"/>
      <c r="D127" s="30"/>
      <c r="E127" s="30"/>
      <c r="F127" s="30"/>
      <c r="G127" s="31"/>
      <c r="H127" s="31"/>
      <c r="I127" s="17" t="str">
        <f aca="false">IFERROR((G127-H127)/H127,"")</f>
        <v/>
      </c>
      <c r="J127" s="31"/>
      <c r="K127" s="30"/>
      <c r="L127" s="15" t="str">
        <f aca="false">IF(K127="W",(G127-1)*J127,IF(K127="L",-J127,IF(K127="P",0,"")))</f>
        <v/>
      </c>
      <c r="M127" s="16" t="str">
        <f aca="false">IFERROR(L127*$B$3,"")</f>
        <v/>
      </c>
      <c r="N127" s="15" t="n">
        <f aca="false">SUM($L$9:L127)</f>
        <v>0.85</v>
      </c>
      <c r="O127" s="16" t="n">
        <f aca="false">SUM($M$9:M127)</f>
        <v>8.5</v>
      </c>
      <c r="P127" s="13" t="n">
        <f aca="false">IFERROR(N127/SUM($J$9:J127),"")</f>
        <v>0.85</v>
      </c>
      <c r="Q127" s="13" t="n">
        <f aca="false">IFERROR(COUNTIF($K$9:K127,"W")/COUNTIF($K$9:K127,"&lt;&gt;"),"")</f>
        <v>1</v>
      </c>
      <c r="R127" s="17" t="n">
        <f aca="false">IFERROR(AVERAGE($I$9:I127),"")</f>
        <v>0.0277777777777778</v>
      </c>
    </row>
    <row r="128" customFormat="false" ht="15" hidden="false" customHeight="false" outlineLevel="0" collapsed="false">
      <c r="A128" s="29"/>
      <c r="B128" s="30"/>
      <c r="C128" s="30"/>
      <c r="D128" s="30"/>
      <c r="E128" s="30"/>
      <c r="F128" s="30"/>
      <c r="G128" s="31"/>
      <c r="H128" s="31"/>
      <c r="I128" s="17" t="str">
        <f aca="false">IFERROR((G128-H128)/H128,"")</f>
        <v/>
      </c>
      <c r="J128" s="31"/>
      <c r="K128" s="30"/>
      <c r="L128" s="15" t="str">
        <f aca="false">IF(K128="W",(G128-1)*J128,IF(K128="L",-J128,IF(K128="P",0,"")))</f>
        <v/>
      </c>
      <c r="M128" s="16" t="str">
        <f aca="false">IFERROR(L128*$B$3,"")</f>
        <v/>
      </c>
      <c r="N128" s="15" t="n">
        <f aca="false">SUM($L$9:L128)</f>
        <v>0.85</v>
      </c>
      <c r="O128" s="16" t="n">
        <f aca="false">SUM($M$9:M128)</f>
        <v>8.5</v>
      </c>
      <c r="P128" s="13" t="n">
        <f aca="false">IFERROR(N128/SUM($J$9:J128),"")</f>
        <v>0.85</v>
      </c>
      <c r="Q128" s="13" t="n">
        <f aca="false">IFERROR(COUNTIF($K$9:K128,"W")/COUNTIF($K$9:K128,"&lt;&gt;"),"")</f>
        <v>1</v>
      </c>
      <c r="R128" s="17" t="n">
        <f aca="false">IFERROR(AVERAGE($I$9:I128),"")</f>
        <v>0.0277777777777778</v>
      </c>
    </row>
    <row r="129" customFormat="false" ht="15" hidden="false" customHeight="false" outlineLevel="0" collapsed="false">
      <c r="A129" s="29"/>
      <c r="B129" s="30"/>
      <c r="C129" s="30"/>
      <c r="D129" s="30"/>
      <c r="E129" s="30"/>
      <c r="F129" s="30"/>
      <c r="G129" s="31"/>
      <c r="H129" s="31"/>
      <c r="I129" s="17" t="str">
        <f aca="false">IFERROR((G129-H129)/H129,"")</f>
        <v/>
      </c>
      <c r="J129" s="31"/>
      <c r="K129" s="30"/>
      <c r="L129" s="15" t="str">
        <f aca="false">IF(K129="W",(G129-1)*J129,IF(K129="L",-J129,IF(K129="P",0,"")))</f>
        <v/>
      </c>
      <c r="M129" s="16" t="str">
        <f aca="false">IFERROR(L129*$B$3,"")</f>
        <v/>
      </c>
      <c r="N129" s="15" t="n">
        <f aca="false">SUM($L$9:L129)</f>
        <v>0.85</v>
      </c>
      <c r="O129" s="16" t="n">
        <f aca="false">SUM($M$9:M129)</f>
        <v>8.5</v>
      </c>
      <c r="P129" s="13" t="n">
        <f aca="false">IFERROR(N129/SUM($J$9:J129),"")</f>
        <v>0.85</v>
      </c>
      <c r="Q129" s="13" t="n">
        <f aca="false">IFERROR(COUNTIF($K$9:K129,"W")/COUNTIF($K$9:K129,"&lt;&gt;"),"")</f>
        <v>1</v>
      </c>
      <c r="R129" s="17" t="n">
        <f aca="false">IFERROR(AVERAGE($I$9:I129),"")</f>
        <v>0.0277777777777778</v>
      </c>
    </row>
    <row r="130" customFormat="false" ht="15" hidden="false" customHeight="false" outlineLevel="0" collapsed="false">
      <c r="A130" s="29"/>
      <c r="B130" s="30"/>
      <c r="C130" s="30"/>
      <c r="D130" s="30"/>
      <c r="E130" s="30"/>
      <c r="F130" s="30"/>
      <c r="G130" s="31"/>
      <c r="H130" s="31"/>
      <c r="I130" s="17" t="str">
        <f aca="false">IFERROR((G130-H130)/H130,"")</f>
        <v/>
      </c>
      <c r="J130" s="31"/>
      <c r="K130" s="30"/>
      <c r="L130" s="15" t="str">
        <f aca="false">IF(K130="W",(G130-1)*J130,IF(K130="L",-J130,IF(K130="P",0,"")))</f>
        <v/>
      </c>
      <c r="M130" s="16" t="str">
        <f aca="false">IFERROR(L130*$B$3,"")</f>
        <v/>
      </c>
      <c r="N130" s="15" t="n">
        <f aca="false">SUM($L$9:L130)</f>
        <v>0.85</v>
      </c>
      <c r="O130" s="16" t="n">
        <f aca="false">SUM($M$9:M130)</f>
        <v>8.5</v>
      </c>
      <c r="P130" s="13" t="n">
        <f aca="false">IFERROR(N130/SUM($J$9:J130),"")</f>
        <v>0.85</v>
      </c>
      <c r="Q130" s="13" t="n">
        <f aca="false">IFERROR(COUNTIF($K$9:K130,"W")/COUNTIF($K$9:K130,"&lt;&gt;"),"")</f>
        <v>1</v>
      </c>
      <c r="R130" s="17" t="n">
        <f aca="false">IFERROR(AVERAGE($I$9:I130),"")</f>
        <v>0.0277777777777778</v>
      </c>
    </row>
    <row r="131" customFormat="false" ht="15" hidden="false" customHeight="false" outlineLevel="0" collapsed="false">
      <c r="A131" s="29"/>
      <c r="B131" s="30"/>
      <c r="C131" s="30"/>
      <c r="D131" s="30"/>
      <c r="E131" s="30"/>
      <c r="F131" s="30"/>
      <c r="G131" s="31"/>
      <c r="H131" s="31"/>
      <c r="I131" s="17" t="str">
        <f aca="false">IFERROR((G131-H131)/H131,"")</f>
        <v/>
      </c>
      <c r="J131" s="31"/>
      <c r="K131" s="30"/>
      <c r="L131" s="15" t="str">
        <f aca="false">IF(K131="W",(G131-1)*J131,IF(K131="L",-J131,IF(K131="P",0,"")))</f>
        <v/>
      </c>
      <c r="M131" s="16" t="str">
        <f aca="false">IFERROR(L131*$B$3,"")</f>
        <v/>
      </c>
      <c r="N131" s="15" t="n">
        <f aca="false">SUM($L$9:L131)</f>
        <v>0.85</v>
      </c>
      <c r="O131" s="16" t="n">
        <f aca="false">SUM($M$9:M131)</f>
        <v>8.5</v>
      </c>
      <c r="P131" s="13" t="n">
        <f aca="false">IFERROR(N131/SUM($J$9:J131),"")</f>
        <v>0.85</v>
      </c>
      <c r="Q131" s="13" t="n">
        <f aca="false">IFERROR(COUNTIF($K$9:K131,"W")/COUNTIF($K$9:K131,"&lt;&gt;"),"")</f>
        <v>1</v>
      </c>
      <c r="R131" s="17" t="n">
        <f aca="false">IFERROR(AVERAGE($I$9:I131),"")</f>
        <v>0.0277777777777778</v>
      </c>
    </row>
    <row r="132" customFormat="false" ht="15" hidden="false" customHeight="false" outlineLevel="0" collapsed="false">
      <c r="A132" s="29"/>
      <c r="B132" s="30"/>
      <c r="C132" s="30"/>
      <c r="D132" s="30"/>
      <c r="E132" s="30"/>
      <c r="F132" s="30"/>
      <c r="G132" s="31"/>
      <c r="H132" s="31"/>
      <c r="I132" s="17" t="str">
        <f aca="false">IFERROR((G132-H132)/H132,"")</f>
        <v/>
      </c>
      <c r="J132" s="31"/>
      <c r="K132" s="30"/>
      <c r="L132" s="15" t="str">
        <f aca="false">IF(K132="W",(G132-1)*J132,IF(K132="L",-J132,IF(K132="P",0,"")))</f>
        <v/>
      </c>
      <c r="M132" s="16" t="str">
        <f aca="false">IFERROR(L132*$B$3,"")</f>
        <v/>
      </c>
      <c r="N132" s="15" t="n">
        <f aca="false">SUM($L$9:L132)</f>
        <v>0.85</v>
      </c>
      <c r="O132" s="16" t="n">
        <f aca="false">SUM($M$9:M132)</f>
        <v>8.5</v>
      </c>
      <c r="P132" s="13" t="n">
        <f aca="false">IFERROR(N132/SUM($J$9:J132),"")</f>
        <v>0.85</v>
      </c>
      <c r="Q132" s="13" t="n">
        <f aca="false">IFERROR(COUNTIF($K$9:K132,"W")/COUNTIF($K$9:K132,"&lt;&gt;"),"")</f>
        <v>1</v>
      </c>
      <c r="R132" s="17" t="n">
        <f aca="false">IFERROR(AVERAGE($I$9:I132),"")</f>
        <v>0.0277777777777778</v>
      </c>
    </row>
    <row r="133" customFormat="false" ht="15" hidden="false" customHeight="false" outlineLevel="0" collapsed="false">
      <c r="A133" s="29"/>
      <c r="B133" s="30"/>
      <c r="C133" s="30"/>
      <c r="D133" s="30"/>
      <c r="E133" s="30"/>
      <c r="F133" s="30"/>
      <c r="G133" s="31"/>
      <c r="H133" s="31"/>
      <c r="I133" s="17" t="str">
        <f aca="false">IFERROR((G133-H133)/H133,"")</f>
        <v/>
      </c>
      <c r="J133" s="31"/>
      <c r="K133" s="30"/>
      <c r="L133" s="15" t="str">
        <f aca="false">IF(K133="W",(G133-1)*J133,IF(K133="L",-J133,IF(K133="P",0,"")))</f>
        <v/>
      </c>
      <c r="M133" s="16" t="str">
        <f aca="false">IFERROR(L133*$B$3,"")</f>
        <v/>
      </c>
      <c r="N133" s="15" t="n">
        <f aca="false">SUM($L$9:L133)</f>
        <v>0.85</v>
      </c>
      <c r="O133" s="16" t="n">
        <f aca="false">SUM($M$9:M133)</f>
        <v>8.5</v>
      </c>
      <c r="P133" s="13" t="n">
        <f aca="false">IFERROR(N133/SUM($J$9:J133),"")</f>
        <v>0.85</v>
      </c>
      <c r="Q133" s="13" t="n">
        <f aca="false">IFERROR(COUNTIF($K$9:K133,"W")/COUNTIF($K$9:K133,"&lt;&gt;"),"")</f>
        <v>1</v>
      </c>
      <c r="R133" s="17" t="n">
        <f aca="false">IFERROR(AVERAGE($I$9:I133),"")</f>
        <v>0.0277777777777778</v>
      </c>
    </row>
    <row r="134" customFormat="false" ht="15" hidden="false" customHeight="false" outlineLevel="0" collapsed="false">
      <c r="A134" s="29"/>
      <c r="B134" s="30"/>
      <c r="C134" s="30"/>
      <c r="D134" s="30"/>
      <c r="E134" s="30"/>
      <c r="F134" s="30"/>
      <c r="G134" s="31"/>
      <c r="H134" s="31"/>
      <c r="I134" s="17" t="str">
        <f aca="false">IFERROR((G134-H134)/H134,"")</f>
        <v/>
      </c>
      <c r="J134" s="31"/>
      <c r="K134" s="30"/>
      <c r="L134" s="15" t="str">
        <f aca="false">IF(K134="W",(G134-1)*J134,IF(K134="L",-J134,IF(K134="P",0,"")))</f>
        <v/>
      </c>
      <c r="M134" s="16" t="str">
        <f aca="false">IFERROR(L134*$B$3,"")</f>
        <v/>
      </c>
      <c r="N134" s="15" t="n">
        <f aca="false">SUM($L$9:L134)</f>
        <v>0.85</v>
      </c>
      <c r="O134" s="16" t="n">
        <f aca="false">SUM($M$9:M134)</f>
        <v>8.5</v>
      </c>
      <c r="P134" s="13" t="n">
        <f aca="false">IFERROR(N134/SUM($J$9:J134),"")</f>
        <v>0.85</v>
      </c>
      <c r="Q134" s="13" t="n">
        <f aca="false">IFERROR(COUNTIF($K$9:K134,"W")/COUNTIF($K$9:K134,"&lt;&gt;"),"")</f>
        <v>1</v>
      </c>
      <c r="R134" s="17" t="n">
        <f aca="false">IFERROR(AVERAGE($I$9:I134),"")</f>
        <v>0.0277777777777778</v>
      </c>
    </row>
    <row r="135" customFormat="false" ht="15" hidden="false" customHeight="false" outlineLevel="0" collapsed="false">
      <c r="A135" s="29"/>
      <c r="B135" s="30"/>
      <c r="C135" s="30"/>
      <c r="D135" s="30"/>
      <c r="E135" s="30"/>
      <c r="F135" s="30"/>
      <c r="G135" s="31"/>
      <c r="H135" s="31"/>
      <c r="I135" s="17" t="str">
        <f aca="false">IFERROR((G135-H135)/H135,"")</f>
        <v/>
      </c>
      <c r="J135" s="31"/>
      <c r="K135" s="30"/>
      <c r="L135" s="15" t="str">
        <f aca="false">IF(K135="W",(G135-1)*J135,IF(K135="L",-J135,IF(K135="P",0,"")))</f>
        <v/>
      </c>
      <c r="M135" s="16" t="str">
        <f aca="false">IFERROR(L135*$B$3,"")</f>
        <v/>
      </c>
      <c r="N135" s="15" t="n">
        <f aca="false">SUM($L$9:L135)</f>
        <v>0.85</v>
      </c>
      <c r="O135" s="16" t="n">
        <f aca="false">SUM($M$9:M135)</f>
        <v>8.5</v>
      </c>
      <c r="P135" s="13" t="n">
        <f aca="false">IFERROR(N135/SUM($J$9:J135),"")</f>
        <v>0.85</v>
      </c>
      <c r="Q135" s="13" t="n">
        <f aca="false">IFERROR(COUNTIF($K$9:K135,"W")/COUNTIF($K$9:K135,"&lt;&gt;"),"")</f>
        <v>1</v>
      </c>
      <c r="R135" s="17" t="n">
        <f aca="false">IFERROR(AVERAGE($I$9:I135),"")</f>
        <v>0.0277777777777778</v>
      </c>
    </row>
    <row r="136" customFormat="false" ht="15" hidden="false" customHeight="false" outlineLevel="0" collapsed="false">
      <c r="A136" s="29"/>
      <c r="B136" s="30"/>
      <c r="C136" s="30"/>
      <c r="D136" s="30"/>
      <c r="E136" s="30"/>
      <c r="F136" s="30"/>
      <c r="G136" s="31"/>
      <c r="H136" s="31"/>
      <c r="I136" s="17" t="str">
        <f aca="false">IFERROR((G136-H136)/H136,"")</f>
        <v/>
      </c>
      <c r="J136" s="31"/>
      <c r="K136" s="30"/>
      <c r="L136" s="15" t="str">
        <f aca="false">IF(K136="W",(G136-1)*J136,IF(K136="L",-J136,IF(K136="P",0,"")))</f>
        <v/>
      </c>
      <c r="M136" s="16" t="str">
        <f aca="false">IFERROR(L136*$B$3,"")</f>
        <v/>
      </c>
      <c r="N136" s="15" t="n">
        <f aca="false">SUM($L$9:L136)</f>
        <v>0.85</v>
      </c>
      <c r="O136" s="16" t="n">
        <f aca="false">SUM($M$9:M136)</f>
        <v>8.5</v>
      </c>
      <c r="P136" s="13" t="n">
        <f aca="false">IFERROR(N136/SUM($J$9:J136),"")</f>
        <v>0.85</v>
      </c>
      <c r="Q136" s="13" t="n">
        <f aca="false">IFERROR(COUNTIF($K$9:K136,"W")/COUNTIF($K$9:K136,"&lt;&gt;"),"")</f>
        <v>1</v>
      </c>
      <c r="R136" s="17" t="n">
        <f aca="false">IFERROR(AVERAGE($I$9:I136),"")</f>
        <v>0.0277777777777778</v>
      </c>
    </row>
    <row r="137" customFormat="false" ht="15" hidden="false" customHeight="false" outlineLevel="0" collapsed="false">
      <c r="A137" s="29"/>
      <c r="B137" s="30"/>
      <c r="C137" s="30"/>
      <c r="D137" s="30"/>
      <c r="E137" s="30"/>
      <c r="F137" s="30"/>
      <c r="G137" s="31"/>
      <c r="H137" s="31"/>
      <c r="I137" s="17" t="str">
        <f aca="false">IFERROR((G137-H137)/H137,"")</f>
        <v/>
      </c>
      <c r="J137" s="31"/>
      <c r="K137" s="30"/>
      <c r="L137" s="15" t="str">
        <f aca="false">IF(K137="W",(G137-1)*J137,IF(K137="L",-J137,IF(K137="P",0,"")))</f>
        <v/>
      </c>
      <c r="M137" s="16" t="str">
        <f aca="false">IFERROR(L137*$B$3,"")</f>
        <v/>
      </c>
      <c r="N137" s="15" t="n">
        <f aca="false">SUM($L$9:L137)</f>
        <v>0.85</v>
      </c>
      <c r="O137" s="16" t="n">
        <f aca="false">SUM($M$9:M137)</f>
        <v>8.5</v>
      </c>
      <c r="P137" s="13" t="n">
        <f aca="false">IFERROR(N137/SUM($J$9:J137),"")</f>
        <v>0.85</v>
      </c>
      <c r="Q137" s="13" t="n">
        <f aca="false">IFERROR(COUNTIF($K$9:K137,"W")/COUNTIF($K$9:K137,"&lt;&gt;"),"")</f>
        <v>1</v>
      </c>
      <c r="R137" s="17" t="n">
        <f aca="false">IFERROR(AVERAGE($I$9:I137),"")</f>
        <v>0.0277777777777778</v>
      </c>
    </row>
    <row r="138" customFormat="false" ht="15" hidden="false" customHeight="false" outlineLevel="0" collapsed="false">
      <c r="A138" s="29"/>
      <c r="B138" s="30"/>
      <c r="C138" s="30"/>
      <c r="D138" s="30"/>
      <c r="E138" s="30"/>
      <c r="F138" s="30"/>
      <c r="G138" s="31"/>
      <c r="H138" s="31"/>
      <c r="I138" s="17" t="str">
        <f aca="false">IFERROR((G138-H138)/H138,"")</f>
        <v/>
      </c>
      <c r="J138" s="31"/>
      <c r="K138" s="30"/>
      <c r="L138" s="15" t="str">
        <f aca="false">IF(K138="W",(G138-1)*J138,IF(K138="L",-J138,IF(K138="P",0,"")))</f>
        <v/>
      </c>
      <c r="M138" s="16" t="str">
        <f aca="false">IFERROR(L138*$B$3,"")</f>
        <v/>
      </c>
      <c r="N138" s="15" t="n">
        <f aca="false">SUM($L$9:L138)</f>
        <v>0.85</v>
      </c>
      <c r="O138" s="16" t="n">
        <f aca="false">SUM($M$9:M138)</f>
        <v>8.5</v>
      </c>
      <c r="P138" s="13" t="n">
        <f aca="false">IFERROR(N138/SUM($J$9:J138),"")</f>
        <v>0.85</v>
      </c>
      <c r="Q138" s="13" t="n">
        <f aca="false">IFERROR(COUNTIF($K$9:K138,"W")/COUNTIF($K$9:K138,"&lt;&gt;"),"")</f>
        <v>1</v>
      </c>
      <c r="R138" s="17" t="n">
        <f aca="false">IFERROR(AVERAGE($I$9:I138),"")</f>
        <v>0.0277777777777778</v>
      </c>
    </row>
    <row r="139" customFormat="false" ht="15" hidden="false" customHeight="false" outlineLevel="0" collapsed="false">
      <c r="A139" s="29"/>
      <c r="B139" s="30"/>
      <c r="C139" s="30"/>
      <c r="D139" s="30"/>
      <c r="E139" s="30"/>
      <c r="F139" s="30"/>
      <c r="G139" s="31"/>
      <c r="H139" s="31"/>
      <c r="I139" s="17" t="str">
        <f aca="false">IFERROR((G139-H139)/H139,"")</f>
        <v/>
      </c>
      <c r="J139" s="31"/>
      <c r="K139" s="30"/>
      <c r="L139" s="15" t="str">
        <f aca="false">IF(K139="W",(G139-1)*J139,IF(K139="L",-J139,IF(K139="P",0,"")))</f>
        <v/>
      </c>
      <c r="M139" s="16" t="str">
        <f aca="false">IFERROR(L139*$B$3,"")</f>
        <v/>
      </c>
      <c r="N139" s="15" t="n">
        <f aca="false">SUM($L$9:L139)</f>
        <v>0.85</v>
      </c>
      <c r="O139" s="16" t="n">
        <f aca="false">SUM($M$9:M139)</f>
        <v>8.5</v>
      </c>
      <c r="P139" s="13" t="n">
        <f aca="false">IFERROR(N139/SUM($J$9:J139),"")</f>
        <v>0.85</v>
      </c>
      <c r="Q139" s="13" t="n">
        <f aca="false">IFERROR(COUNTIF($K$9:K139,"W")/COUNTIF($K$9:K139,"&lt;&gt;"),"")</f>
        <v>1</v>
      </c>
      <c r="R139" s="17" t="n">
        <f aca="false">IFERROR(AVERAGE($I$9:I139),"")</f>
        <v>0.0277777777777778</v>
      </c>
    </row>
    <row r="140" customFormat="false" ht="15" hidden="false" customHeight="false" outlineLevel="0" collapsed="false">
      <c r="A140" s="29"/>
      <c r="B140" s="30"/>
      <c r="C140" s="30"/>
      <c r="D140" s="30"/>
      <c r="E140" s="30"/>
      <c r="F140" s="30"/>
      <c r="G140" s="31"/>
      <c r="H140" s="31"/>
      <c r="I140" s="17" t="str">
        <f aca="false">IFERROR((G140-H140)/H140,"")</f>
        <v/>
      </c>
      <c r="J140" s="31"/>
      <c r="K140" s="30"/>
      <c r="L140" s="15" t="str">
        <f aca="false">IF(K140="W",(G140-1)*J140,IF(K140="L",-J140,IF(K140="P",0,"")))</f>
        <v/>
      </c>
      <c r="M140" s="16" t="str">
        <f aca="false">IFERROR(L140*$B$3,"")</f>
        <v/>
      </c>
      <c r="N140" s="15" t="n">
        <f aca="false">SUM($L$9:L140)</f>
        <v>0.85</v>
      </c>
      <c r="O140" s="16" t="n">
        <f aca="false">SUM($M$9:M140)</f>
        <v>8.5</v>
      </c>
      <c r="P140" s="13" t="n">
        <f aca="false">IFERROR(N140/SUM($J$9:J140),"")</f>
        <v>0.85</v>
      </c>
      <c r="Q140" s="13" t="n">
        <f aca="false">IFERROR(COUNTIF($K$9:K140,"W")/COUNTIF($K$9:K140,"&lt;&gt;"),"")</f>
        <v>1</v>
      </c>
      <c r="R140" s="17" t="n">
        <f aca="false">IFERROR(AVERAGE($I$9:I140),"")</f>
        <v>0.0277777777777778</v>
      </c>
    </row>
    <row r="141" customFormat="false" ht="15" hidden="false" customHeight="false" outlineLevel="0" collapsed="false">
      <c r="A141" s="29"/>
      <c r="B141" s="30"/>
      <c r="C141" s="30"/>
      <c r="D141" s="30"/>
      <c r="E141" s="30"/>
      <c r="F141" s="30"/>
      <c r="G141" s="31"/>
      <c r="H141" s="31"/>
      <c r="I141" s="17" t="str">
        <f aca="false">IFERROR((G141-H141)/H141,"")</f>
        <v/>
      </c>
      <c r="J141" s="31"/>
      <c r="K141" s="30"/>
      <c r="L141" s="15" t="str">
        <f aca="false">IF(K141="W",(G141-1)*J141,IF(K141="L",-J141,IF(K141="P",0,"")))</f>
        <v/>
      </c>
      <c r="M141" s="16" t="str">
        <f aca="false">IFERROR(L141*$B$3,"")</f>
        <v/>
      </c>
      <c r="N141" s="15" t="n">
        <f aca="false">SUM($L$9:L141)</f>
        <v>0.85</v>
      </c>
      <c r="O141" s="16" t="n">
        <f aca="false">SUM($M$9:M141)</f>
        <v>8.5</v>
      </c>
      <c r="P141" s="13" t="n">
        <f aca="false">IFERROR(N141/SUM($J$9:J141),"")</f>
        <v>0.85</v>
      </c>
      <c r="Q141" s="13" t="n">
        <f aca="false">IFERROR(COUNTIF($K$9:K141,"W")/COUNTIF($K$9:K141,"&lt;&gt;"),"")</f>
        <v>1</v>
      </c>
      <c r="R141" s="17" t="n">
        <f aca="false">IFERROR(AVERAGE($I$9:I141),"")</f>
        <v>0.0277777777777778</v>
      </c>
    </row>
    <row r="142" customFormat="false" ht="15" hidden="false" customHeight="false" outlineLevel="0" collapsed="false">
      <c r="A142" s="29"/>
      <c r="B142" s="30"/>
      <c r="C142" s="30"/>
      <c r="D142" s="30"/>
      <c r="E142" s="30"/>
      <c r="F142" s="30"/>
      <c r="G142" s="31"/>
      <c r="H142" s="31"/>
      <c r="I142" s="17" t="str">
        <f aca="false">IFERROR((G142-H142)/H142,"")</f>
        <v/>
      </c>
      <c r="J142" s="31"/>
      <c r="K142" s="30"/>
      <c r="L142" s="15" t="str">
        <f aca="false">IF(K142="W",(G142-1)*J142,IF(K142="L",-J142,IF(K142="P",0,"")))</f>
        <v/>
      </c>
      <c r="M142" s="16" t="str">
        <f aca="false">IFERROR(L142*$B$3,"")</f>
        <v/>
      </c>
      <c r="N142" s="15" t="n">
        <f aca="false">SUM($L$9:L142)</f>
        <v>0.85</v>
      </c>
      <c r="O142" s="16" t="n">
        <f aca="false">SUM($M$9:M142)</f>
        <v>8.5</v>
      </c>
      <c r="P142" s="13" t="n">
        <f aca="false">IFERROR(N142/SUM($J$9:J142),"")</f>
        <v>0.85</v>
      </c>
      <c r="Q142" s="13" t="n">
        <f aca="false">IFERROR(COUNTIF($K$9:K142,"W")/COUNTIF($K$9:K142,"&lt;&gt;"),"")</f>
        <v>1</v>
      </c>
      <c r="R142" s="17" t="n">
        <f aca="false">IFERROR(AVERAGE($I$9:I142),"")</f>
        <v>0.0277777777777778</v>
      </c>
    </row>
    <row r="143" customFormat="false" ht="15" hidden="false" customHeight="false" outlineLevel="0" collapsed="false">
      <c r="A143" s="29"/>
      <c r="B143" s="30"/>
      <c r="C143" s="30"/>
      <c r="D143" s="30"/>
      <c r="E143" s="30"/>
      <c r="F143" s="30"/>
      <c r="G143" s="31"/>
      <c r="H143" s="31"/>
      <c r="I143" s="17" t="str">
        <f aca="false">IFERROR((G143-H143)/H143,"")</f>
        <v/>
      </c>
      <c r="J143" s="31"/>
      <c r="K143" s="30"/>
      <c r="L143" s="15" t="str">
        <f aca="false">IF(K143="W",(G143-1)*J143,IF(K143="L",-J143,IF(K143="P",0,"")))</f>
        <v/>
      </c>
      <c r="M143" s="16" t="str">
        <f aca="false">IFERROR(L143*$B$3,"")</f>
        <v/>
      </c>
      <c r="N143" s="15" t="n">
        <f aca="false">SUM($L$9:L143)</f>
        <v>0.85</v>
      </c>
      <c r="O143" s="16" t="n">
        <f aca="false">SUM($M$9:M143)</f>
        <v>8.5</v>
      </c>
      <c r="P143" s="13" t="n">
        <f aca="false">IFERROR(N143/SUM($J$9:J143),"")</f>
        <v>0.85</v>
      </c>
      <c r="Q143" s="13" t="n">
        <f aca="false">IFERROR(COUNTIF($K$9:K143,"W")/COUNTIF($K$9:K143,"&lt;&gt;"),"")</f>
        <v>1</v>
      </c>
      <c r="R143" s="17" t="n">
        <f aca="false">IFERROR(AVERAGE($I$9:I143),"")</f>
        <v>0.0277777777777778</v>
      </c>
    </row>
    <row r="144" customFormat="false" ht="15" hidden="false" customHeight="false" outlineLevel="0" collapsed="false">
      <c r="A144" s="29"/>
      <c r="B144" s="30"/>
      <c r="C144" s="30"/>
      <c r="D144" s="30"/>
      <c r="E144" s="30"/>
      <c r="F144" s="30"/>
      <c r="G144" s="31"/>
      <c r="H144" s="31"/>
      <c r="I144" s="17" t="str">
        <f aca="false">IFERROR((G144-H144)/H144,"")</f>
        <v/>
      </c>
      <c r="J144" s="31"/>
      <c r="K144" s="30"/>
      <c r="L144" s="15" t="str">
        <f aca="false">IF(K144="W",(G144-1)*J144,IF(K144="L",-J144,IF(K144="P",0,"")))</f>
        <v/>
      </c>
      <c r="M144" s="16" t="str">
        <f aca="false">IFERROR(L144*$B$3,"")</f>
        <v/>
      </c>
      <c r="N144" s="15" t="n">
        <f aca="false">SUM($L$9:L144)</f>
        <v>0.85</v>
      </c>
      <c r="O144" s="16" t="n">
        <f aca="false">SUM($M$9:M144)</f>
        <v>8.5</v>
      </c>
      <c r="P144" s="13" t="n">
        <f aca="false">IFERROR(N144/SUM($J$9:J144),"")</f>
        <v>0.85</v>
      </c>
      <c r="Q144" s="13" t="n">
        <f aca="false">IFERROR(COUNTIF($K$9:K144,"W")/COUNTIF($K$9:K144,"&lt;&gt;"),"")</f>
        <v>1</v>
      </c>
      <c r="R144" s="17" t="n">
        <f aca="false">IFERROR(AVERAGE($I$9:I144),"")</f>
        <v>0.0277777777777778</v>
      </c>
    </row>
    <row r="145" customFormat="false" ht="15" hidden="false" customHeight="false" outlineLevel="0" collapsed="false">
      <c r="A145" s="29"/>
      <c r="B145" s="30"/>
      <c r="C145" s="30"/>
      <c r="D145" s="30"/>
      <c r="E145" s="30"/>
      <c r="F145" s="30"/>
      <c r="G145" s="31"/>
      <c r="H145" s="31"/>
      <c r="I145" s="17" t="str">
        <f aca="false">IFERROR((G145-H145)/H145,"")</f>
        <v/>
      </c>
      <c r="J145" s="31"/>
      <c r="K145" s="30"/>
      <c r="L145" s="15" t="str">
        <f aca="false">IF(K145="W",(G145-1)*J145,IF(K145="L",-J145,IF(K145="P",0,"")))</f>
        <v/>
      </c>
      <c r="M145" s="16" t="str">
        <f aca="false">IFERROR(L145*$B$3,"")</f>
        <v/>
      </c>
      <c r="N145" s="15" t="n">
        <f aca="false">SUM($L$9:L145)</f>
        <v>0.85</v>
      </c>
      <c r="O145" s="16" t="n">
        <f aca="false">SUM($M$9:M145)</f>
        <v>8.5</v>
      </c>
      <c r="P145" s="13" t="n">
        <f aca="false">IFERROR(N145/SUM($J$9:J145),"")</f>
        <v>0.85</v>
      </c>
      <c r="Q145" s="13" t="n">
        <f aca="false">IFERROR(COUNTIF($K$9:K145,"W")/COUNTIF($K$9:K145,"&lt;&gt;"),"")</f>
        <v>1</v>
      </c>
      <c r="R145" s="17" t="n">
        <f aca="false">IFERROR(AVERAGE($I$9:I145),"")</f>
        <v>0.0277777777777778</v>
      </c>
    </row>
    <row r="146" customFormat="false" ht="15" hidden="false" customHeight="false" outlineLevel="0" collapsed="false">
      <c r="A146" s="29"/>
      <c r="B146" s="30"/>
      <c r="C146" s="30"/>
      <c r="D146" s="30"/>
      <c r="E146" s="30"/>
      <c r="F146" s="30"/>
      <c r="G146" s="31"/>
      <c r="H146" s="31"/>
      <c r="I146" s="17" t="str">
        <f aca="false">IFERROR((G146-H146)/H146,"")</f>
        <v/>
      </c>
      <c r="J146" s="31"/>
      <c r="K146" s="30"/>
      <c r="L146" s="15" t="str">
        <f aca="false">IF(K146="W",(G146-1)*J146,IF(K146="L",-J146,IF(K146="P",0,"")))</f>
        <v/>
      </c>
      <c r="M146" s="16" t="str">
        <f aca="false">IFERROR(L146*$B$3,"")</f>
        <v/>
      </c>
      <c r="N146" s="15" t="n">
        <f aca="false">SUM($L$9:L146)</f>
        <v>0.85</v>
      </c>
      <c r="O146" s="16" t="n">
        <f aca="false">SUM($M$9:M146)</f>
        <v>8.5</v>
      </c>
      <c r="P146" s="13" t="n">
        <f aca="false">IFERROR(N146/SUM($J$9:J146),"")</f>
        <v>0.85</v>
      </c>
      <c r="Q146" s="13" t="n">
        <f aca="false">IFERROR(COUNTIF($K$9:K146,"W")/COUNTIF($K$9:K146,"&lt;&gt;"),"")</f>
        <v>1</v>
      </c>
      <c r="R146" s="17" t="n">
        <f aca="false">IFERROR(AVERAGE($I$9:I146),"")</f>
        <v>0.0277777777777778</v>
      </c>
    </row>
    <row r="147" customFormat="false" ht="15" hidden="false" customHeight="false" outlineLevel="0" collapsed="false">
      <c r="A147" s="29"/>
      <c r="B147" s="30"/>
      <c r="C147" s="30"/>
      <c r="D147" s="30"/>
      <c r="E147" s="30"/>
      <c r="F147" s="30"/>
      <c r="G147" s="31"/>
      <c r="H147" s="31"/>
      <c r="I147" s="17" t="str">
        <f aca="false">IFERROR((G147-H147)/H147,"")</f>
        <v/>
      </c>
      <c r="J147" s="31"/>
      <c r="K147" s="30"/>
      <c r="L147" s="15" t="str">
        <f aca="false">IF(K147="W",(G147-1)*J147,IF(K147="L",-J147,IF(K147="P",0,"")))</f>
        <v/>
      </c>
      <c r="M147" s="16" t="str">
        <f aca="false">IFERROR(L147*$B$3,"")</f>
        <v/>
      </c>
      <c r="N147" s="15" t="n">
        <f aca="false">SUM($L$9:L147)</f>
        <v>0.85</v>
      </c>
      <c r="O147" s="16" t="n">
        <f aca="false">SUM($M$9:M147)</f>
        <v>8.5</v>
      </c>
      <c r="P147" s="13" t="n">
        <f aca="false">IFERROR(N147/SUM($J$9:J147),"")</f>
        <v>0.85</v>
      </c>
      <c r="Q147" s="13" t="n">
        <f aca="false">IFERROR(COUNTIF($K$9:K147,"W")/COUNTIF($K$9:K147,"&lt;&gt;"),"")</f>
        <v>1</v>
      </c>
      <c r="R147" s="17" t="n">
        <f aca="false">IFERROR(AVERAGE($I$9:I147),"")</f>
        <v>0.0277777777777778</v>
      </c>
    </row>
    <row r="148" customFormat="false" ht="15" hidden="false" customHeight="false" outlineLevel="0" collapsed="false">
      <c r="A148" s="29"/>
      <c r="B148" s="30"/>
      <c r="C148" s="30"/>
      <c r="D148" s="30"/>
      <c r="E148" s="30"/>
      <c r="F148" s="30"/>
      <c r="G148" s="31"/>
      <c r="H148" s="31"/>
      <c r="I148" s="17" t="str">
        <f aca="false">IFERROR((G148-H148)/H148,"")</f>
        <v/>
      </c>
      <c r="J148" s="31"/>
      <c r="K148" s="30"/>
      <c r="L148" s="15" t="str">
        <f aca="false">IF(K148="W",(G148-1)*J148,IF(K148="L",-J148,IF(K148="P",0,"")))</f>
        <v/>
      </c>
      <c r="M148" s="16" t="str">
        <f aca="false">IFERROR(L148*$B$3,"")</f>
        <v/>
      </c>
      <c r="N148" s="15" t="n">
        <f aca="false">SUM($L$9:L148)</f>
        <v>0.85</v>
      </c>
      <c r="O148" s="16" t="n">
        <f aca="false">SUM($M$9:M148)</f>
        <v>8.5</v>
      </c>
      <c r="P148" s="13" t="n">
        <f aca="false">IFERROR(N148/SUM($J$9:J148),"")</f>
        <v>0.85</v>
      </c>
      <c r="Q148" s="13" t="n">
        <f aca="false">IFERROR(COUNTIF($K$9:K148,"W")/COUNTIF($K$9:K148,"&lt;&gt;"),"")</f>
        <v>1</v>
      </c>
      <c r="R148" s="17" t="n">
        <f aca="false">IFERROR(AVERAGE($I$9:I148),"")</f>
        <v>0.0277777777777778</v>
      </c>
    </row>
    <row r="149" customFormat="false" ht="15" hidden="false" customHeight="false" outlineLevel="0" collapsed="false">
      <c r="A149" s="29"/>
      <c r="B149" s="30"/>
      <c r="C149" s="30"/>
      <c r="D149" s="30"/>
      <c r="E149" s="30"/>
      <c r="F149" s="30"/>
      <c r="G149" s="31"/>
      <c r="H149" s="31"/>
      <c r="I149" s="17" t="str">
        <f aca="false">IFERROR((G149-H149)/H149,"")</f>
        <v/>
      </c>
      <c r="J149" s="31"/>
      <c r="K149" s="30"/>
      <c r="L149" s="15" t="str">
        <f aca="false">IF(K149="W",(G149-1)*J149,IF(K149="L",-J149,IF(K149="P",0,"")))</f>
        <v/>
      </c>
      <c r="M149" s="16" t="str">
        <f aca="false">IFERROR(L149*$B$3,"")</f>
        <v/>
      </c>
      <c r="N149" s="15" t="n">
        <f aca="false">SUM($L$9:L149)</f>
        <v>0.85</v>
      </c>
      <c r="O149" s="16" t="n">
        <f aca="false">SUM($M$9:M149)</f>
        <v>8.5</v>
      </c>
      <c r="P149" s="13" t="n">
        <f aca="false">IFERROR(N149/SUM($J$9:J149),"")</f>
        <v>0.85</v>
      </c>
      <c r="Q149" s="13" t="n">
        <f aca="false">IFERROR(COUNTIF($K$9:K149,"W")/COUNTIF($K$9:K149,"&lt;&gt;"),"")</f>
        <v>1</v>
      </c>
      <c r="R149" s="17" t="n">
        <f aca="false">IFERROR(AVERAGE($I$9:I149),"")</f>
        <v>0.0277777777777778</v>
      </c>
    </row>
    <row r="150" customFormat="false" ht="15" hidden="false" customHeight="false" outlineLevel="0" collapsed="false">
      <c r="A150" s="29"/>
      <c r="B150" s="30"/>
      <c r="C150" s="30"/>
      <c r="D150" s="30"/>
      <c r="E150" s="30"/>
      <c r="F150" s="30"/>
      <c r="G150" s="31"/>
      <c r="H150" s="31"/>
      <c r="I150" s="17" t="str">
        <f aca="false">IFERROR((G150-H150)/H150,"")</f>
        <v/>
      </c>
      <c r="J150" s="31"/>
      <c r="K150" s="30"/>
      <c r="L150" s="15" t="str">
        <f aca="false">IF(K150="W",(G150-1)*J150,IF(K150="L",-J150,IF(K150="P",0,"")))</f>
        <v/>
      </c>
      <c r="M150" s="16" t="str">
        <f aca="false">IFERROR(L150*$B$3,"")</f>
        <v/>
      </c>
      <c r="N150" s="15" t="n">
        <f aca="false">SUM($L$9:L150)</f>
        <v>0.85</v>
      </c>
      <c r="O150" s="16" t="n">
        <f aca="false">SUM($M$9:M150)</f>
        <v>8.5</v>
      </c>
      <c r="P150" s="13" t="n">
        <f aca="false">IFERROR(N150/SUM($J$9:J150),"")</f>
        <v>0.85</v>
      </c>
      <c r="Q150" s="13" t="n">
        <f aca="false">IFERROR(COUNTIF($K$9:K150,"W")/COUNTIF($K$9:K150,"&lt;&gt;"),"")</f>
        <v>1</v>
      </c>
      <c r="R150" s="17" t="n">
        <f aca="false">IFERROR(AVERAGE($I$9:I150),"")</f>
        <v>0.0277777777777778</v>
      </c>
    </row>
    <row r="151" customFormat="false" ht="15" hidden="false" customHeight="false" outlineLevel="0" collapsed="false">
      <c r="A151" s="29"/>
      <c r="B151" s="30"/>
      <c r="C151" s="30"/>
      <c r="D151" s="30"/>
      <c r="E151" s="30"/>
      <c r="F151" s="30"/>
      <c r="G151" s="31"/>
      <c r="H151" s="31"/>
      <c r="I151" s="17" t="str">
        <f aca="false">IFERROR((G151-H151)/H151,"")</f>
        <v/>
      </c>
      <c r="J151" s="31"/>
      <c r="K151" s="30"/>
      <c r="L151" s="15" t="str">
        <f aca="false">IF(K151="W",(G151-1)*J151,IF(K151="L",-J151,IF(K151="P",0,"")))</f>
        <v/>
      </c>
      <c r="M151" s="16" t="str">
        <f aca="false">IFERROR(L151*$B$3,"")</f>
        <v/>
      </c>
      <c r="N151" s="15" t="n">
        <f aca="false">SUM($L$9:L151)</f>
        <v>0.85</v>
      </c>
      <c r="O151" s="16" t="n">
        <f aca="false">SUM($M$9:M151)</f>
        <v>8.5</v>
      </c>
      <c r="P151" s="13" t="n">
        <f aca="false">IFERROR(N151/SUM($J$9:J151),"")</f>
        <v>0.85</v>
      </c>
      <c r="Q151" s="13" t="n">
        <f aca="false">IFERROR(COUNTIF($K$9:K151,"W")/COUNTIF($K$9:K151,"&lt;&gt;"),"")</f>
        <v>1</v>
      </c>
      <c r="R151" s="17" t="n">
        <f aca="false">IFERROR(AVERAGE($I$9:I151),"")</f>
        <v>0.0277777777777778</v>
      </c>
    </row>
    <row r="152" customFormat="false" ht="15" hidden="false" customHeight="false" outlineLevel="0" collapsed="false">
      <c r="A152" s="29"/>
      <c r="B152" s="30"/>
      <c r="C152" s="30"/>
      <c r="D152" s="30"/>
      <c r="E152" s="30"/>
      <c r="F152" s="30"/>
      <c r="G152" s="31"/>
      <c r="H152" s="31"/>
      <c r="I152" s="17" t="str">
        <f aca="false">IFERROR((G152-H152)/H152,"")</f>
        <v/>
      </c>
      <c r="J152" s="31"/>
      <c r="K152" s="30"/>
      <c r="L152" s="15" t="str">
        <f aca="false">IF(K152="W",(G152-1)*J152,IF(K152="L",-J152,IF(K152="P",0,"")))</f>
        <v/>
      </c>
      <c r="M152" s="16" t="str">
        <f aca="false">IFERROR(L152*$B$3,"")</f>
        <v/>
      </c>
      <c r="N152" s="15" t="n">
        <f aca="false">SUM($L$9:L152)</f>
        <v>0.85</v>
      </c>
      <c r="O152" s="16" t="n">
        <f aca="false">SUM($M$9:M152)</f>
        <v>8.5</v>
      </c>
      <c r="P152" s="13" t="n">
        <f aca="false">IFERROR(N152/SUM($J$9:J152),"")</f>
        <v>0.85</v>
      </c>
      <c r="Q152" s="13" t="n">
        <f aca="false">IFERROR(COUNTIF($K$9:K152,"W")/COUNTIF($K$9:K152,"&lt;&gt;"),"")</f>
        <v>1</v>
      </c>
      <c r="R152" s="17" t="n">
        <f aca="false">IFERROR(AVERAGE($I$9:I152),"")</f>
        <v>0.0277777777777778</v>
      </c>
    </row>
    <row r="153" customFormat="false" ht="15" hidden="false" customHeight="false" outlineLevel="0" collapsed="false">
      <c r="A153" s="29"/>
      <c r="B153" s="30"/>
      <c r="C153" s="30"/>
      <c r="D153" s="30"/>
      <c r="E153" s="30"/>
      <c r="F153" s="30"/>
      <c r="G153" s="31"/>
      <c r="H153" s="31"/>
      <c r="I153" s="17" t="str">
        <f aca="false">IFERROR((G153-H153)/H153,"")</f>
        <v/>
      </c>
      <c r="J153" s="31"/>
      <c r="K153" s="30"/>
      <c r="L153" s="15" t="str">
        <f aca="false">IF(K153="W",(G153-1)*J153,IF(K153="L",-J153,IF(K153="P",0,"")))</f>
        <v/>
      </c>
      <c r="M153" s="16" t="str">
        <f aca="false">IFERROR(L153*$B$3,"")</f>
        <v/>
      </c>
      <c r="N153" s="15" t="n">
        <f aca="false">SUM($L$9:L153)</f>
        <v>0.85</v>
      </c>
      <c r="O153" s="16" t="n">
        <f aca="false">SUM($M$9:M153)</f>
        <v>8.5</v>
      </c>
      <c r="P153" s="13" t="n">
        <f aca="false">IFERROR(N153/SUM($J$9:J153),"")</f>
        <v>0.85</v>
      </c>
      <c r="Q153" s="13" t="n">
        <f aca="false">IFERROR(COUNTIF($K$9:K153,"W")/COUNTIF($K$9:K153,"&lt;&gt;"),"")</f>
        <v>1</v>
      </c>
      <c r="R153" s="17" t="n">
        <f aca="false">IFERROR(AVERAGE($I$9:I153),"")</f>
        <v>0.0277777777777778</v>
      </c>
    </row>
    <row r="154" customFormat="false" ht="15" hidden="false" customHeight="false" outlineLevel="0" collapsed="false">
      <c r="A154" s="29"/>
      <c r="B154" s="30"/>
      <c r="C154" s="30"/>
      <c r="D154" s="30"/>
      <c r="E154" s="30"/>
      <c r="F154" s="30"/>
      <c r="G154" s="31"/>
      <c r="H154" s="31"/>
      <c r="I154" s="17" t="str">
        <f aca="false">IFERROR((G154-H154)/H154,"")</f>
        <v/>
      </c>
      <c r="J154" s="31"/>
      <c r="K154" s="30"/>
      <c r="L154" s="15" t="str">
        <f aca="false">IF(K154="W",(G154-1)*J154,IF(K154="L",-J154,IF(K154="P",0,"")))</f>
        <v/>
      </c>
      <c r="M154" s="16" t="str">
        <f aca="false">IFERROR(L154*$B$3,"")</f>
        <v/>
      </c>
      <c r="N154" s="15" t="n">
        <f aca="false">SUM($L$9:L154)</f>
        <v>0.85</v>
      </c>
      <c r="O154" s="16" t="n">
        <f aca="false">SUM($M$9:M154)</f>
        <v>8.5</v>
      </c>
      <c r="P154" s="13" t="n">
        <f aca="false">IFERROR(N154/SUM($J$9:J154),"")</f>
        <v>0.85</v>
      </c>
      <c r="Q154" s="13" t="n">
        <f aca="false">IFERROR(COUNTIF($K$9:K154,"W")/COUNTIF($K$9:K154,"&lt;&gt;"),"")</f>
        <v>1</v>
      </c>
      <c r="R154" s="17" t="n">
        <f aca="false">IFERROR(AVERAGE($I$9:I154),"")</f>
        <v>0.0277777777777778</v>
      </c>
    </row>
    <row r="155" customFormat="false" ht="15" hidden="false" customHeight="false" outlineLevel="0" collapsed="false">
      <c r="A155" s="29"/>
      <c r="B155" s="30"/>
      <c r="C155" s="30"/>
      <c r="D155" s="30"/>
      <c r="E155" s="30"/>
      <c r="F155" s="30"/>
      <c r="G155" s="31"/>
      <c r="H155" s="31"/>
      <c r="I155" s="17" t="str">
        <f aca="false">IFERROR((G155-H155)/H155,"")</f>
        <v/>
      </c>
      <c r="J155" s="31"/>
      <c r="K155" s="30"/>
      <c r="L155" s="15" t="str">
        <f aca="false">IF(K155="W",(G155-1)*J155,IF(K155="L",-J155,IF(K155="P",0,"")))</f>
        <v/>
      </c>
      <c r="M155" s="16" t="str">
        <f aca="false">IFERROR(L155*$B$3,"")</f>
        <v/>
      </c>
      <c r="N155" s="15" t="n">
        <f aca="false">SUM($L$9:L155)</f>
        <v>0.85</v>
      </c>
      <c r="O155" s="16" t="n">
        <f aca="false">SUM($M$9:M155)</f>
        <v>8.5</v>
      </c>
      <c r="P155" s="13" t="n">
        <f aca="false">IFERROR(N155/SUM($J$9:J155),"")</f>
        <v>0.85</v>
      </c>
      <c r="Q155" s="13" t="n">
        <f aca="false">IFERROR(COUNTIF($K$9:K155,"W")/COUNTIF($K$9:K155,"&lt;&gt;"),"")</f>
        <v>1</v>
      </c>
      <c r="R155" s="17" t="n">
        <f aca="false">IFERROR(AVERAGE($I$9:I155),"")</f>
        <v>0.0277777777777778</v>
      </c>
    </row>
    <row r="156" customFormat="false" ht="15" hidden="false" customHeight="false" outlineLevel="0" collapsed="false">
      <c r="A156" s="29"/>
      <c r="B156" s="30"/>
      <c r="C156" s="30"/>
      <c r="D156" s="30"/>
      <c r="E156" s="30"/>
      <c r="F156" s="30"/>
      <c r="G156" s="31"/>
      <c r="H156" s="31"/>
      <c r="I156" s="17" t="str">
        <f aca="false">IFERROR((G156-H156)/H156,"")</f>
        <v/>
      </c>
      <c r="J156" s="31"/>
      <c r="K156" s="30"/>
      <c r="L156" s="15" t="str">
        <f aca="false">IF(K156="W",(G156-1)*J156,IF(K156="L",-J156,IF(K156="P",0,"")))</f>
        <v/>
      </c>
      <c r="M156" s="16" t="str">
        <f aca="false">IFERROR(L156*$B$3,"")</f>
        <v/>
      </c>
      <c r="N156" s="15" t="n">
        <f aca="false">SUM($L$9:L156)</f>
        <v>0.85</v>
      </c>
      <c r="O156" s="16" t="n">
        <f aca="false">SUM($M$9:M156)</f>
        <v>8.5</v>
      </c>
      <c r="P156" s="13" t="n">
        <f aca="false">IFERROR(N156/SUM($J$9:J156),"")</f>
        <v>0.85</v>
      </c>
      <c r="Q156" s="13" t="n">
        <f aca="false">IFERROR(COUNTIF($K$9:K156,"W")/COUNTIF($K$9:K156,"&lt;&gt;"),"")</f>
        <v>1</v>
      </c>
      <c r="R156" s="17" t="n">
        <f aca="false">IFERROR(AVERAGE($I$9:I156),"")</f>
        <v>0.0277777777777778</v>
      </c>
    </row>
    <row r="157" customFormat="false" ht="15" hidden="false" customHeight="false" outlineLevel="0" collapsed="false">
      <c r="A157" s="29"/>
      <c r="B157" s="30"/>
      <c r="C157" s="30"/>
      <c r="D157" s="30"/>
      <c r="E157" s="30"/>
      <c r="F157" s="30"/>
      <c r="G157" s="31"/>
      <c r="H157" s="31"/>
      <c r="I157" s="17" t="str">
        <f aca="false">IFERROR((G157-H157)/H157,"")</f>
        <v/>
      </c>
      <c r="J157" s="31"/>
      <c r="K157" s="30"/>
      <c r="L157" s="15" t="str">
        <f aca="false">IF(K157="W",(G157-1)*J157,IF(K157="L",-J157,IF(K157="P",0,"")))</f>
        <v/>
      </c>
      <c r="M157" s="16" t="str">
        <f aca="false">IFERROR(L157*$B$3,"")</f>
        <v/>
      </c>
      <c r="N157" s="15" t="n">
        <f aca="false">SUM($L$9:L157)</f>
        <v>0.85</v>
      </c>
      <c r="O157" s="16" t="n">
        <f aca="false">SUM($M$9:M157)</f>
        <v>8.5</v>
      </c>
      <c r="P157" s="13" t="n">
        <f aca="false">IFERROR(N157/SUM($J$9:J157),"")</f>
        <v>0.85</v>
      </c>
      <c r="Q157" s="13" t="n">
        <f aca="false">IFERROR(COUNTIF($K$9:K157,"W")/COUNTIF($K$9:K157,"&lt;&gt;"),"")</f>
        <v>1</v>
      </c>
      <c r="R157" s="17" t="n">
        <f aca="false">IFERROR(AVERAGE($I$9:I157),"")</f>
        <v>0.0277777777777778</v>
      </c>
    </row>
    <row r="158" customFormat="false" ht="15" hidden="false" customHeight="false" outlineLevel="0" collapsed="false">
      <c r="A158" s="29"/>
      <c r="B158" s="30"/>
      <c r="C158" s="30"/>
      <c r="D158" s="30"/>
      <c r="E158" s="30"/>
      <c r="F158" s="30"/>
      <c r="G158" s="31"/>
      <c r="H158" s="31"/>
      <c r="I158" s="17" t="str">
        <f aca="false">IFERROR((G158-H158)/H158,"")</f>
        <v/>
      </c>
      <c r="J158" s="31"/>
      <c r="K158" s="30"/>
      <c r="L158" s="15" t="str">
        <f aca="false">IF(K158="W",(G158-1)*J158,IF(K158="L",-J158,IF(K158="P",0,"")))</f>
        <v/>
      </c>
      <c r="M158" s="16" t="str">
        <f aca="false">IFERROR(L158*$B$3,"")</f>
        <v/>
      </c>
      <c r="N158" s="15" t="n">
        <f aca="false">SUM($L$9:L158)</f>
        <v>0.85</v>
      </c>
      <c r="O158" s="16" t="n">
        <f aca="false">SUM($M$9:M158)</f>
        <v>8.5</v>
      </c>
      <c r="P158" s="13" t="n">
        <f aca="false">IFERROR(N158/SUM($J$9:J158),"")</f>
        <v>0.85</v>
      </c>
      <c r="Q158" s="13" t="n">
        <f aca="false">IFERROR(COUNTIF($K$9:K158,"W")/COUNTIF($K$9:K158,"&lt;&gt;"),"")</f>
        <v>1</v>
      </c>
      <c r="R158" s="17" t="n">
        <f aca="false">IFERROR(AVERAGE($I$9:I158),"")</f>
        <v>0.0277777777777778</v>
      </c>
    </row>
    <row r="159" customFormat="false" ht="15" hidden="false" customHeight="false" outlineLevel="0" collapsed="false">
      <c r="A159" s="29"/>
      <c r="B159" s="30"/>
      <c r="C159" s="30"/>
      <c r="D159" s="30"/>
      <c r="E159" s="30"/>
      <c r="F159" s="30"/>
      <c r="G159" s="31"/>
      <c r="H159" s="31"/>
      <c r="I159" s="17" t="str">
        <f aca="false">IFERROR((G159-H159)/H159,"")</f>
        <v/>
      </c>
      <c r="J159" s="31"/>
      <c r="K159" s="30"/>
      <c r="L159" s="15" t="str">
        <f aca="false">IF(K159="W",(G159-1)*J159,IF(K159="L",-J159,IF(K159="P",0,"")))</f>
        <v/>
      </c>
      <c r="M159" s="16" t="str">
        <f aca="false">IFERROR(L159*$B$3,"")</f>
        <v/>
      </c>
      <c r="N159" s="15" t="n">
        <f aca="false">SUM($L$9:L159)</f>
        <v>0.85</v>
      </c>
      <c r="O159" s="16" t="n">
        <f aca="false">SUM($M$9:M159)</f>
        <v>8.5</v>
      </c>
      <c r="P159" s="13" t="n">
        <f aca="false">IFERROR(N159/SUM($J$9:J159),"")</f>
        <v>0.85</v>
      </c>
      <c r="Q159" s="13" t="n">
        <f aca="false">IFERROR(COUNTIF($K$9:K159,"W")/COUNTIF($K$9:K159,"&lt;&gt;"),"")</f>
        <v>1</v>
      </c>
      <c r="R159" s="17" t="n">
        <f aca="false">IFERROR(AVERAGE($I$9:I159),"")</f>
        <v>0.0277777777777778</v>
      </c>
    </row>
    <row r="160" customFormat="false" ht="15" hidden="false" customHeight="false" outlineLevel="0" collapsed="false">
      <c r="A160" s="29"/>
      <c r="B160" s="30"/>
      <c r="C160" s="30"/>
      <c r="D160" s="30"/>
      <c r="E160" s="30"/>
      <c r="F160" s="30"/>
      <c r="G160" s="31"/>
      <c r="H160" s="31"/>
      <c r="I160" s="17" t="str">
        <f aca="false">IFERROR((G160-H160)/H160,"")</f>
        <v/>
      </c>
      <c r="J160" s="31"/>
      <c r="K160" s="30"/>
      <c r="L160" s="15" t="str">
        <f aca="false">IF(K160="W",(G160-1)*J160,IF(K160="L",-J160,IF(K160="P",0,"")))</f>
        <v/>
      </c>
      <c r="M160" s="16" t="str">
        <f aca="false">IFERROR(L160*$B$3,"")</f>
        <v/>
      </c>
      <c r="N160" s="15" t="n">
        <f aca="false">SUM($L$9:L160)</f>
        <v>0.85</v>
      </c>
      <c r="O160" s="16" t="n">
        <f aca="false">SUM($M$9:M160)</f>
        <v>8.5</v>
      </c>
      <c r="P160" s="13" t="n">
        <f aca="false">IFERROR(N160/SUM($J$9:J160),"")</f>
        <v>0.85</v>
      </c>
      <c r="Q160" s="13" t="n">
        <f aca="false">IFERROR(COUNTIF($K$9:K160,"W")/COUNTIF($K$9:K160,"&lt;&gt;"),"")</f>
        <v>1</v>
      </c>
      <c r="R160" s="17" t="n">
        <f aca="false">IFERROR(AVERAGE($I$9:I160),"")</f>
        <v>0.0277777777777778</v>
      </c>
    </row>
    <row r="161" customFormat="false" ht="15" hidden="false" customHeight="false" outlineLevel="0" collapsed="false">
      <c r="A161" s="29"/>
      <c r="B161" s="30"/>
      <c r="C161" s="30"/>
      <c r="D161" s="30"/>
      <c r="E161" s="30"/>
      <c r="F161" s="30"/>
      <c r="G161" s="31"/>
      <c r="H161" s="31"/>
      <c r="I161" s="17" t="str">
        <f aca="false">IFERROR((G161-H161)/H161,"")</f>
        <v/>
      </c>
      <c r="J161" s="31"/>
      <c r="K161" s="30"/>
      <c r="L161" s="15" t="str">
        <f aca="false">IF(K161="W",(G161-1)*J161,IF(K161="L",-J161,IF(K161="P",0,"")))</f>
        <v/>
      </c>
      <c r="M161" s="16" t="str">
        <f aca="false">IFERROR(L161*$B$3,"")</f>
        <v/>
      </c>
      <c r="N161" s="15" t="n">
        <f aca="false">SUM($L$9:L161)</f>
        <v>0.85</v>
      </c>
      <c r="O161" s="16" t="n">
        <f aca="false">SUM($M$9:M161)</f>
        <v>8.5</v>
      </c>
      <c r="P161" s="13" t="n">
        <f aca="false">IFERROR(N161/SUM($J$9:J161),"")</f>
        <v>0.85</v>
      </c>
      <c r="Q161" s="13" t="n">
        <f aca="false">IFERROR(COUNTIF($K$9:K161,"W")/COUNTIF($K$9:K161,"&lt;&gt;"),"")</f>
        <v>1</v>
      </c>
      <c r="R161" s="17" t="n">
        <f aca="false">IFERROR(AVERAGE($I$9:I161),"")</f>
        <v>0.0277777777777778</v>
      </c>
    </row>
    <row r="162" customFormat="false" ht="15" hidden="false" customHeight="false" outlineLevel="0" collapsed="false">
      <c r="A162" s="29"/>
      <c r="B162" s="30"/>
      <c r="C162" s="30"/>
      <c r="D162" s="30"/>
      <c r="E162" s="30"/>
      <c r="F162" s="30"/>
      <c r="G162" s="31"/>
      <c r="H162" s="31"/>
      <c r="I162" s="17" t="str">
        <f aca="false">IFERROR((G162-H162)/H162,"")</f>
        <v/>
      </c>
      <c r="J162" s="31"/>
      <c r="K162" s="30"/>
      <c r="L162" s="15" t="str">
        <f aca="false">IF(K162="W",(G162-1)*J162,IF(K162="L",-J162,IF(K162="P",0,"")))</f>
        <v/>
      </c>
      <c r="M162" s="16" t="str">
        <f aca="false">IFERROR(L162*$B$3,"")</f>
        <v/>
      </c>
      <c r="N162" s="15" t="n">
        <f aca="false">SUM($L$9:L162)</f>
        <v>0.85</v>
      </c>
      <c r="O162" s="16" t="n">
        <f aca="false">SUM($M$9:M162)</f>
        <v>8.5</v>
      </c>
      <c r="P162" s="13" t="n">
        <f aca="false">IFERROR(N162/SUM($J$9:J162),"")</f>
        <v>0.85</v>
      </c>
      <c r="Q162" s="13" t="n">
        <f aca="false">IFERROR(COUNTIF($K$9:K162,"W")/COUNTIF($K$9:K162,"&lt;&gt;"),"")</f>
        <v>1</v>
      </c>
      <c r="R162" s="17" t="n">
        <f aca="false">IFERROR(AVERAGE($I$9:I162),"")</f>
        <v>0.0277777777777778</v>
      </c>
    </row>
    <row r="163" customFormat="false" ht="15" hidden="false" customHeight="false" outlineLevel="0" collapsed="false">
      <c r="A163" s="29"/>
      <c r="B163" s="30"/>
      <c r="C163" s="30"/>
      <c r="D163" s="30"/>
      <c r="E163" s="30"/>
      <c r="F163" s="30"/>
      <c r="G163" s="31"/>
      <c r="H163" s="31"/>
      <c r="I163" s="17" t="str">
        <f aca="false">IFERROR((G163-H163)/H163,"")</f>
        <v/>
      </c>
      <c r="J163" s="31"/>
      <c r="K163" s="30"/>
      <c r="L163" s="15" t="str">
        <f aca="false">IF(K163="W",(G163-1)*J163,IF(K163="L",-J163,IF(K163="P",0,"")))</f>
        <v/>
      </c>
      <c r="M163" s="16" t="str">
        <f aca="false">IFERROR(L163*$B$3,"")</f>
        <v/>
      </c>
      <c r="N163" s="15" t="n">
        <f aca="false">SUM($L$9:L163)</f>
        <v>0.85</v>
      </c>
      <c r="O163" s="16" t="n">
        <f aca="false">SUM($M$9:M163)</f>
        <v>8.5</v>
      </c>
      <c r="P163" s="13" t="n">
        <f aca="false">IFERROR(N163/SUM($J$9:J163),"")</f>
        <v>0.85</v>
      </c>
      <c r="Q163" s="13" t="n">
        <f aca="false">IFERROR(COUNTIF($K$9:K163,"W")/COUNTIF($K$9:K163,"&lt;&gt;"),"")</f>
        <v>1</v>
      </c>
      <c r="R163" s="17" t="n">
        <f aca="false">IFERROR(AVERAGE($I$9:I163),"")</f>
        <v>0.0277777777777778</v>
      </c>
    </row>
    <row r="164" customFormat="false" ht="15" hidden="false" customHeight="false" outlineLevel="0" collapsed="false">
      <c r="A164" s="29"/>
      <c r="B164" s="30"/>
      <c r="C164" s="30"/>
      <c r="D164" s="30"/>
      <c r="E164" s="30"/>
      <c r="F164" s="30"/>
      <c r="G164" s="31"/>
      <c r="H164" s="31"/>
      <c r="I164" s="17" t="str">
        <f aca="false">IFERROR((G164-H164)/H164,"")</f>
        <v/>
      </c>
      <c r="J164" s="31"/>
      <c r="K164" s="30"/>
      <c r="L164" s="15" t="str">
        <f aca="false">IF(K164="W",(G164-1)*J164,IF(K164="L",-J164,IF(K164="P",0,"")))</f>
        <v/>
      </c>
      <c r="M164" s="16" t="str">
        <f aca="false">IFERROR(L164*$B$3,"")</f>
        <v/>
      </c>
      <c r="N164" s="15" t="n">
        <f aca="false">SUM($L$9:L164)</f>
        <v>0.85</v>
      </c>
      <c r="O164" s="16" t="n">
        <f aca="false">SUM($M$9:M164)</f>
        <v>8.5</v>
      </c>
      <c r="P164" s="13" t="n">
        <f aca="false">IFERROR(N164/SUM($J$9:J164),"")</f>
        <v>0.85</v>
      </c>
      <c r="Q164" s="13" t="n">
        <f aca="false">IFERROR(COUNTIF($K$9:K164,"W")/COUNTIF($K$9:K164,"&lt;&gt;"),"")</f>
        <v>1</v>
      </c>
      <c r="R164" s="17" t="n">
        <f aca="false">IFERROR(AVERAGE($I$9:I164),"")</f>
        <v>0.0277777777777778</v>
      </c>
    </row>
    <row r="165" customFormat="false" ht="15" hidden="false" customHeight="false" outlineLevel="0" collapsed="false">
      <c r="A165" s="29"/>
      <c r="B165" s="30"/>
      <c r="C165" s="30"/>
      <c r="D165" s="30"/>
      <c r="E165" s="30"/>
      <c r="F165" s="30"/>
      <c r="G165" s="31"/>
      <c r="H165" s="31"/>
      <c r="I165" s="17" t="str">
        <f aca="false">IFERROR((G165-H165)/H165,"")</f>
        <v/>
      </c>
      <c r="J165" s="31"/>
      <c r="K165" s="30"/>
      <c r="L165" s="15" t="str">
        <f aca="false">IF(K165="W",(G165-1)*J165,IF(K165="L",-J165,IF(K165="P",0,"")))</f>
        <v/>
      </c>
      <c r="M165" s="16" t="str">
        <f aca="false">IFERROR(L165*$B$3,"")</f>
        <v/>
      </c>
      <c r="N165" s="15" t="n">
        <f aca="false">SUM($L$9:L165)</f>
        <v>0.85</v>
      </c>
      <c r="O165" s="16" t="n">
        <f aca="false">SUM($M$9:M165)</f>
        <v>8.5</v>
      </c>
      <c r="P165" s="13" t="n">
        <f aca="false">IFERROR(N165/SUM($J$9:J165),"")</f>
        <v>0.85</v>
      </c>
      <c r="Q165" s="13" t="n">
        <f aca="false">IFERROR(COUNTIF($K$9:K165,"W")/COUNTIF($K$9:K165,"&lt;&gt;"),"")</f>
        <v>1</v>
      </c>
      <c r="R165" s="17" t="n">
        <f aca="false">IFERROR(AVERAGE($I$9:I165),"")</f>
        <v>0.0277777777777778</v>
      </c>
    </row>
    <row r="166" customFormat="false" ht="15" hidden="false" customHeight="false" outlineLevel="0" collapsed="false">
      <c r="A166" s="29"/>
      <c r="B166" s="30"/>
      <c r="C166" s="30"/>
      <c r="D166" s="30"/>
      <c r="E166" s="30"/>
      <c r="F166" s="30"/>
      <c r="G166" s="31"/>
      <c r="H166" s="31"/>
      <c r="I166" s="17" t="str">
        <f aca="false">IFERROR((G166-H166)/H166,"")</f>
        <v/>
      </c>
      <c r="J166" s="31"/>
      <c r="K166" s="30"/>
      <c r="L166" s="15" t="str">
        <f aca="false">IF(K166="W",(G166-1)*J166,IF(K166="L",-J166,IF(K166="P",0,"")))</f>
        <v/>
      </c>
      <c r="M166" s="16" t="str">
        <f aca="false">IFERROR(L166*$B$3,"")</f>
        <v/>
      </c>
      <c r="N166" s="15" t="n">
        <f aca="false">SUM($L$9:L166)</f>
        <v>0.85</v>
      </c>
      <c r="O166" s="16" t="n">
        <f aca="false">SUM($M$9:M166)</f>
        <v>8.5</v>
      </c>
      <c r="P166" s="13" t="n">
        <f aca="false">IFERROR(N166/SUM($J$9:J166),"")</f>
        <v>0.85</v>
      </c>
      <c r="Q166" s="13" t="n">
        <f aca="false">IFERROR(COUNTIF($K$9:K166,"W")/COUNTIF($K$9:K166,"&lt;&gt;"),"")</f>
        <v>1</v>
      </c>
      <c r="R166" s="17" t="n">
        <f aca="false">IFERROR(AVERAGE($I$9:I166),"")</f>
        <v>0.0277777777777778</v>
      </c>
    </row>
    <row r="167" customFormat="false" ht="15" hidden="false" customHeight="false" outlineLevel="0" collapsed="false">
      <c r="A167" s="29"/>
      <c r="B167" s="30"/>
      <c r="C167" s="30"/>
      <c r="D167" s="30"/>
      <c r="E167" s="30"/>
      <c r="F167" s="30"/>
      <c r="G167" s="31"/>
      <c r="H167" s="31"/>
      <c r="I167" s="17" t="str">
        <f aca="false">IFERROR((G167-H167)/H167,"")</f>
        <v/>
      </c>
      <c r="J167" s="31"/>
      <c r="K167" s="30"/>
      <c r="L167" s="15" t="str">
        <f aca="false">IF(K167="W",(G167-1)*J167,IF(K167="L",-J167,IF(K167="P",0,"")))</f>
        <v/>
      </c>
      <c r="M167" s="16" t="str">
        <f aca="false">IFERROR(L167*$B$3,"")</f>
        <v/>
      </c>
      <c r="N167" s="15" t="n">
        <f aca="false">SUM($L$9:L167)</f>
        <v>0.85</v>
      </c>
      <c r="O167" s="16" t="n">
        <f aca="false">SUM($M$9:M167)</f>
        <v>8.5</v>
      </c>
      <c r="P167" s="13" t="n">
        <f aca="false">IFERROR(N167/SUM($J$9:J167),"")</f>
        <v>0.85</v>
      </c>
      <c r="Q167" s="13" t="n">
        <f aca="false">IFERROR(COUNTIF($K$9:K167,"W")/COUNTIF($K$9:K167,"&lt;&gt;"),"")</f>
        <v>1</v>
      </c>
      <c r="R167" s="17" t="n">
        <f aca="false">IFERROR(AVERAGE($I$9:I167),"")</f>
        <v>0.0277777777777778</v>
      </c>
    </row>
    <row r="168" customFormat="false" ht="15" hidden="false" customHeight="false" outlineLevel="0" collapsed="false">
      <c r="A168" s="29"/>
      <c r="B168" s="30"/>
      <c r="C168" s="30"/>
      <c r="D168" s="30"/>
      <c r="E168" s="30"/>
      <c r="F168" s="30"/>
      <c r="G168" s="31"/>
      <c r="H168" s="31"/>
      <c r="I168" s="17" t="str">
        <f aca="false">IFERROR((G168-H168)/H168,"")</f>
        <v/>
      </c>
      <c r="J168" s="31"/>
      <c r="K168" s="30"/>
      <c r="L168" s="15" t="str">
        <f aca="false">IF(K168="W",(G168-1)*J168,IF(K168="L",-J168,IF(K168="P",0,"")))</f>
        <v/>
      </c>
      <c r="M168" s="16" t="str">
        <f aca="false">IFERROR(L168*$B$3,"")</f>
        <v/>
      </c>
      <c r="N168" s="15" t="n">
        <f aca="false">SUM($L$9:L168)</f>
        <v>0.85</v>
      </c>
      <c r="O168" s="16" t="n">
        <f aca="false">SUM($M$9:M168)</f>
        <v>8.5</v>
      </c>
      <c r="P168" s="13" t="n">
        <f aca="false">IFERROR(N168/SUM($J$9:J168),"")</f>
        <v>0.85</v>
      </c>
      <c r="Q168" s="13" t="n">
        <f aca="false">IFERROR(COUNTIF($K$9:K168,"W")/COUNTIF($K$9:K168,"&lt;&gt;"),"")</f>
        <v>1</v>
      </c>
      <c r="R168" s="17" t="n">
        <f aca="false">IFERROR(AVERAGE($I$9:I168),"")</f>
        <v>0.0277777777777778</v>
      </c>
    </row>
    <row r="169" customFormat="false" ht="15" hidden="false" customHeight="false" outlineLevel="0" collapsed="false">
      <c r="A169" s="29"/>
      <c r="B169" s="30"/>
      <c r="C169" s="30"/>
      <c r="D169" s="30"/>
      <c r="E169" s="30"/>
      <c r="F169" s="30"/>
      <c r="G169" s="31"/>
      <c r="H169" s="31"/>
      <c r="I169" s="17" t="str">
        <f aca="false">IFERROR((G169-H169)/H169,"")</f>
        <v/>
      </c>
      <c r="J169" s="31"/>
      <c r="K169" s="30"/>
      <c r="L169" s="15" t="str">
        <f aca="false">IF(K169="W",(G169-1)*J169,IF(K169="L",-J169,IF(K169="P",0,"")))</f>
        <v/>
      </c>
      <c r="M169" s="16" t="str">
        <f aca="false">IFERROR(L169*$B$3,"")</f>
        <v/>
      </c>
      <c r="N169" s="15" t="n">
        <f aca="false">SUM($L$9:L169)</f>
        <v>0.85</v>
      </c>
      <c r="O169" s="16" t="n">
        <f aca="false">SUM($M$9:M169)</f>
        <v>8.5</v>
      </c>
      <c r="P169" s="13" t="n">
        <f aca="false">IFERROR(N169/SUM($J$9:J169),"")</f>
        <v>0.85</v>
      </c>
      <c r="Q169" s="13" t="n">
        <f aca="false">IFERROR(COUNTIF($K$9:K169,"W")/COUNTIF($K$9:K169,"&lt;&gt;"),"")</f>
        <v>1</v>
      </c>
      <c r="R169" s="17" t="n">
        <f aca="false">IFERROR(AVERAGE($I$9:I169),"")</f>
        <v>0.0277777777777778</v>
      </c>
    </row>
    <row r="170" customFormat="false" ht="15" hidden="false" customHeight="false" outlineLevel="0" collapsed="false">
      <c r="A170" s="29"/>
      <c r="B170" s="30"/>
      <c r="C170" s="30"/>
      <c r="D170" s="30"/>
      <c r="E170" s="30"/>
      <c r="F170" s="30"/>
      <c r="G170" s="31"/>
      <c r="H170" s="31"/>
      <c r="I170" s="17" t="str">
        <f aca="false">IFERROR((G170-H170)/H170,"")</f>
        <v/>
      </c>
      <c r="J170" s="31"/>
      <c r="K170" s="30"/>
      <c r="L170" s="15" t="str">
        <f aca="false">IF(K170="W",(G170-1)*J170,IF(K170="L",-J170,IF(K170="P",0,"")))</f>
        <v/>
      </c>
      <c r="M170" s="16" t="str">
        <f aca="false">IFERROR(L170*$B$3,"")</f>
        <v/>
      </c>
      <c r="N170" s="15" t="n">
        <f aca="false">SUM($L$9:L170)</f>
        <v>0.85</v>
      </c>
      <c r="O170" s="16" t="n">
        <f aca="false">SUM($M$9:M170)</f>
        <v>8.5</v>
      </c>
      <c r="P170" s="13" t="n">
        <f aca="false">IFERROR(N170/SUM($J$9:J170),"")</f>
        <v>0.85</v>
      </c>
      <c r="Q170" s="13" t="n">
        <f aca="false">IFERROR(COUNTIF($K$9:K170,"W")/COUNTIF($K$9:K170,"&lt;&gt;"),"")</f>
        <v>1</v>
      </c>
      <c r="R170" s="17" t="n">
        <f aca="false">IFERROR(AVERAGE($I$9:I170),"")</f>
        <v>0.0277777777777778</v>
      </c>
    </row>
    <row r="171" customFormat="false" ht="15" hidden="false" customHeight="false" outlineLevel="0" collapsed="false">
      <c r="A171" s="29"/>
      <c r="B171" s="30"/>
      <c r="C171" s="30"/>
      <c r="D171" s="30"/>
      <c r="E171" s="30"/>
      <c r="F171" s="30"/>
      <c r="G171" s="31"/>
      <c r="H171" s="31"/>
      <c r="I171" s="17" t="str">
        <f aca="false">IFERROR((G171-H171)/H171,"")</f>
        <v/>
      </c>
      <c r="J171" s="31"/>
      <c r="K171" s="30"/>
      <c r="L171" s="15" t="str">
        <f aca="false">IF(K171="W",(G171-1)*J171,IF(K171="L",-J171,IF(K171="P",0,"")))</f>
        <v/>
      </c>
      <c r="M171" s="16" t="str">
        <f aca="false">IFERROR(L171*$B$3,"")</f>
        <v/>
      </c>
      <c r="N171" s="15" t="n">
        <f aca="false">SUM($L$9:L171)</f>
        <v>0.85</v>
      </c>
      <c r="O171" s="16" t="n">
        <f aca="false">SUM($M$9:M171)</f>
        <v>8.5</v>
      </c>
      <c r="P171" s="13" t="n">
        <f aca="false">IFERROR(N171/SUM($J$9:J171),"")</f>
        <v>0.85</v>
      </c>
      <c r="Q171" s="13" t="n">
        <f aca="false">IFERROR(COUNTIF($K$9:K171,"W")/COUNTIF($K$9:K171,"&lt;&gt;"),"")</f>
        <v>1</v>
      </c>
      <c r="R171" s="17" t="n">
        <f aca="false">IFERROR(AVERAGE($I$9:I171),"")</f>
        <v>0.0277777777777778</v>
      </c>
    </row>
    <row r="172" customFormat="false" ht="15" hidden="false" customHeight="false" outlineLevel="0" collapsed="false">
      <c r="A172" s="29"/>
      <c r="B172" s="30"/>
      <c r="C172" s="30"/>
      <c r="D172" s="30"/>
      <c r="E172" s="30"/>
      <c r="F172" s="30"/>
      <c r="G172" s="31"/>
      <c r="H172" s="31"/>
      <c r="I172" s="17" t="str">
        <f aca="false">IFERROR((G172-H172)/H172,"")</f>
        <v/>
      </c>
      <c r="J172" s="31"/>
      <c r="K172" s="30"/>
      <c r="L172" s="15" t="str">
        <f aca="false">IF(K172="W",(G172-1)*J172,IF(K172="L",-J172,IF(K172="P",0,"")))</f>
        <v/>
      </c>
      <c r="M172" s="16" t="str">
        <f aca="false">IFERROR(L172*$B$3,"")</f>
        <v/>
      </c>
      <c r="N172" s="15" t="n">
        <f aca="false">SUM($L$9:L172)</f>
        <v>0.85</v>
      </c>
      <c r="O172" s="16" t="n">
        <f aca="false">SUM($M$9:M172)</f>
        <v>8.5</v>
      </c>
      <c r="P172" s="13" t="n">
        <f aca="false">IFERROR(N172/SUM($J$9:J172),"")</f>
        <v>0.85</v>
      </c>
      <c r="Q172" s="13" t="n">
        <f aca="false">IFERROR(COUNTIF($K$9:K172,"W")/COUNTIF($K$9:K172,"&lt;&gt;"),"")</f>
        <v>1</v>
      </c>
      <c r="R172" s="17" t="n">
        <f aca="false">IFERROR(AVERAGE($I$9:I172),"")</f>
        <v>0.0277777777777778</v>
      </c>
    </row>
    <row r="173" customFormat="false" ht="15" hidden="false" customHeight="false" outlineLevel="0" collapsed="false">
      <c r="A173" s="29"/>
      <c r="B173" s="30"/>
      <c r="C173" s="30"/>
      <c r="D173" s="30"/>
      <c r="E173" s="30"/>
      <c r="F173" s="30"/>
      <c r="G173" s="31"/>
      <c r="H173" s="31"/>
      <c r="I173" s="17" t="str">
        <f aca="false">IFERROR((G173-H173)/H173,"")</f>
        <v/>
      </c>
      <c r="J173" s="31"/>
      <c r="K173" s="30"/>
      <c r="L173" s="15" t="str">
        <f aca="false">IF(K173="W",(G173-1)*J173,IF(K173="L",-J173,IF(K173="P",0,"")))</f>
        <v/>
      </c>
      <c r="M173" s="16" t="str">
        <f aca="false">IFERROR(L173*$B$3,"")</f>
        <v/>
      </c>
      <c r="N173" s="15" t="n">
        <f aca="false">SUM($L$9:L173)</f>
        <v>0.85</v>
      </c>
      <c r="O173" s="16" t="n">
        <f aca="false">SUM($M$9:M173)</f>
        <v>8.5</v>
      </c>
      <c r="P173" s="13" t="n">
        <f aca="false">IFERROR(N173/SUM($J$9:J173),"")</f>
        <v>0.85</v>
      </c>
      <c r="Q173" s="13" t="n">
        <f aca="false">IFERROR(COUNTIF($K$9:K173,"W")/COUNTIF($K$9:K173,"&lt;&gt;"),"")</f>
        <v>1</v>
      </c>
      <c r="R173" s="17" t="n">
        <f aca="false">IFERROR(AVERAGE($I$9:I173),"")</f>
        <v>0.0277777777777778</v>
      </c>
    </row>
    <row r="174" customFormat="false" ht="15" hidden="false" customHeight="false" outlineLevel="0" collapsed="false">
      <c r="A174" s="29"/>
      <c r="B174" s="30"/>
      <c r="C174" s="30"/>
      <c r="D174" s="30"/>
      <c r="E174" s="30"/>
      <c r="F174" s="30"/>
      <c r="G174" s="31"/>
      <c r="H174" s="31"/>
      <c r="I174" s="17" t="str">
        <f aca="false">IFERROR((G174-H174)/H174,"")</f>
        <v/>
      </c>
      <c r="J174" s="31"/>
      <c r="K174" s="30"/>
      <c r="L174" s="15" t="str">
        <f aca="false">IF(K174="W",(G174-1)*J174,IF(K174="L",-J174,IF(K174="P",0,"")))</f>
        <v/>
      </c>
      <c r="M174" s="16" t="str">
        <f aca="false">IFERROR(L174*$B$3,"")</f>
        <v/>
      </c>
      <c r="N174" s="15" t="n">
        <f aca="false">SUM($L$9:L174)</f>
        <v>0.85</v>
      </c>
      <c r="O174" s="16" t="n">
        <f aca="false">SUM($M$9:M174)</f>
        <v>8.5</v>
      </c>
      <c r="P174" s="13" t="n">
        <f aca="false">IFERROR(N174/SUM($J$9:J174),"")</f>
        <v>0.85</v>
      </c>
      <c r="Q174" s="13" t="n">
        <f aca="false">IFERROR(COUNTIF($K$9:K174,"W")/COUNTIF($K$9:K174,"&lt;&gt;"),"")</f>
        <v>1</v>
      </c>
      <c r="R174" s="17" t="n">
        <f aca="false">IFERROR(AVERAGE($I$9:I174),"")</f>
        <v>0.0277777777777778</v>
      </c>
    </row>
    <row r="175" customFormat="false" ht="15" hidden="false" customHeight="false" outlineLevel="0" collapsed="false">
      <c r="A175" s="29"/>
      <c r="B175" s="30"/>
      <c r="C175" s="30"/>
      <c r="D175" s="30"/>
      <c r="E175" s="30"/>
      <c r="F175" s="30"/>
      <c r="G175" s="31"/>
      <c r="H175" s="31"/>
      <c r="I175" s="17" t="str">
        <f aca="false">IFERROR((G175-H175)/H175,"")</f>
        <v/>
      </c>
      <c r="J175" s="31"/>
      <c r="K175" s="30"/>
      <c r="L175" s="15" t="str">
        <f aca="false">IF(K175="W",(G175-1)*J175,IF(K175="L",-J175,IF(K175="P",0,"")))</f>
        <v/>
      </c>
      <c r="M175" s="16" t="str">
        <f aca="false">IFERROR(L175*$B$3,"")</f>
        <v/>
      </c>
      <c r="N175" s="15" t="n">
        <f aca="false">SUM($L$9:L175)</f>
        <v>0.85</v>
      </c>
      <c r="O175" s="16" t="n">
        <f aca="false">SUM($M$9:M175)</f>
        <v>8.5</v>
      </c>
      <c r="P175" s="13" t="n">
        <f aca="false">IFERROR(N175/SUM($J$9:J175),"")</f>
        <v>0.85</v>
      </c>
      <c r="Q175" s="13" t="n">
        <f aca="false">IFERROR(COUNTIF($K$9:K175,"W")/COUNTIF($K$9:K175,"&lt;&gt;"),"")</f>
        <v>1</v>
      </c>
      <c r="R175" s="17" t="n">
        <f aca="false">IFERROR(AVERAGE($I$9:I175),"")</f>
        <v>0.0277777777777778</v>
      </c>
    </row>
    <row r="176" customFormat="false" ht="15" hidden="false" customHeight="false" outlineLevel="0" collapsed="false">
      <c r="A176" s="29"/>
      <c r="B176" s="30"/>
      <c r="C176" s="30"/>
      <c r="D176" s="30"/>
      <c r="E176" s="30"/>
      <c r="F176" s="30"/>
      <c r="G176" s="31"/>
      <c r="H176" s="31"/>
      <c r="I176" s="17" t="str">
        <f aca="false">IFERROR((G176-H176)/H176,"")</f>
        <v/>
      </c>
      <c r="J176" s="31"/>
      <c r="K176" s="30"/>
      <c r="L176" s="15" t="str">
        <f aca="false">IF(K176="W",(G176-1)*J176,IF(K176="L",-J176,IF(K176="P",0,"")))</f>
        <v/>
      </c>
      <c r="M176" s="16" t="str">
        <f aca="false">IFERROR(L176*$B$3,"")</f>
        <v/>
      </c>
      <c r="N176" s="15" t="n">
        <f aca="false">SUM($L$9:L176)</f>
        <v>0.85</v>
      </c>
      <c r="O176" s="16" t="n">
        <f aca="false">SUM($M$9:M176)</f>
        <v>8.5</v>
      </c>
      <c r="P176" s="13" t="n">
        <f aca="false">IFERROR(N176/SUM($J$9:J176),"")</f>
        <v>0.85</v>
      </c>
      <c r="Q176" s="13" t="n">
        <f aca="false">IFERROR(COUNTIF($K$9:K176,"W")/COUNTIF($K$9:K176,"&lt;&gt;"),"")</f>
        <v>1</v>
      </c>
      <c r="R176" s="17" t="n">
        <f aca="false">IFERROR(AVERAGE($I$9:I176),"")</f>
        <v>0.0277777777777778</v>
      </c>
    </row>
    <row r="177" customFormat="false" ht="15" hidden="false" customHeight="false" outlineLevel="0" collapsed="false">
      <c r="A177" s="29"/>
      <c r="B177" s="30"/>
      <c r="C177" s="30"/>
      <c r="D177" s="30"/>
      <c r="E177" s="30"/>
      <c r="F177" s="30"/>
      <c r="G177" s="31"/>
      <c r="H177" s="31"/>
      <c r="I177" s="17" t="str">
        <f aca="false">IFERROR((G177-H177)/H177,"")</f>
        <v/>
      </c>
      <c r="J177" s="31"/>
      <c r="K177" s="30"/>
      <c r="L177" s="15" t="str">
        <f aca="false">IF(K177="W",(G177-1)*J177,IF(K177="L",-J177,IF(K177="P",0,"")))</f>
        <v/>
      </c>
      <c r="M177" s="16" t="str">
        <f aca="false">IFERROR(L177*$B$3,"")</f>
        <v/>
      </c>
      <c r="N177" s="15" t="n">
        <f aca="false">SUM($L$9:L177)</f>
        <v>0.85</v>
      </c>
      <c r="O177" s="16" t="n">
        <f aca="false">SUM($M$9:M177)</f>
        <v>8.5</v>
      </c>
      <c r="P177" s="13" t="n">
        <f aca="false">IFERROR(N177/SUM($J$9:J177),"")</f>
        <v>0.85</v>
      </c>
      <c r="Q177" s="13" t="n">
        <f aca="false">IFERROR(COUNTIF($K$9:K177,"W")/COUNTIF($K$9:K177,"&lt;&gt;"),"")</f>
        <v>1</v>
      </c>
      <c r="R177" s="17" t="n">
        <f aca="false">IFERROR(AVERAGE($I$9:I177),"")</f>
        <v>0.0277777777777778</v>
      </c>
    </row>
    <row r="178" customFormat="false" ht="15" hidden="false" customHeight="false" outlineLevel="0" collapsed="false">
      <c r="A178" s="29"/>
      <c r="B178" s="30"/>
      <c r="C178" s="30"/>
      <c r="D178" s="30"/>
      <c r="E178" s="30"/>
      <c r="F178" s="30"/>
      <c r="G178" s="31"/>
      <c r="H178" s="31"/>
      <c r="I178" s="17" t="str">
        <f aca="false">IFERROR((G178-H178)/H178,"")</f>
        <v/>
      </c>
      <c r="J178" s="31"/>
      <c r="K178" s="30"/>
      <c r="L178" s="15" t="str">
        <f aca="false">IF(K178="W",(G178-1)*J178,IF(K178="L",-J178,IF(K178="P",0,"")))</f>
        <v/>
      </c>
      <c r="M178" s="16" t="str">
        <f aca="false">IFERROR(L178*$B$3,"")</f>
        <v/>
      </c>
      <c r="N178" s="15" t="n">
        <f aca="false">SUM($L$9:L178)</f>
        <v>0.85</v>
      </c>
      <c r="O178" s="16" t="n">
        <f aca="false">SUM($M$9:M178)</f>
        <v>8.5</v>
      </c>
      <c r="P178" s="13" t="n">
        <f aca="false">IFERROR(N178/SUM($J$9:J178),"")</f>
        <v>0.85</v>
      </c>
      <c r="Q178" s="13" t="n">
        <f aca="false">IFERROR(COUNTIF($K$9:K178,"W")/COUNTIF($K$9:K178,"&lt;&gt;"),"")</f>
        <v>1</v>
      </c>
      <c r="R178" s="17" t="n">
        <f aca="false">IFERROR(AVERAGE($I$9:I178),"")</f>
        <v>0.0277777777777778</v>
      </c>
    </row>
    <row r="179" customFormat="false" ht="15" hidden="false" customHeight="false" outlineLevel="0" collapsed="false">
      <c r="A179" s="29"/>
      <c r="B179" s="30"/>
      <c r="C179" s="30"/>
      <c r="D179" s="30"/>
      <c r="E179" s="30"/>
      <c r="F179" s="30"/>
      <c r="G179" s="31"/>
      <c r="H179" s="31"/>
      <c r="I179" s="17" t="str">
        <f aca="false">IFERROR((G179-H179)/H179,"")</f>
        <v/>
      </c>
      <c r="J179" s="31"/>
      <c r="K179" s="30"/>
      <c r="L179" s="15" t="str">
        <f aca="false">IF(K179="W",(G179-1)*J179,IF(K179="L",-J179,IF(K179="P",0,"")))</f>
        <v/>
      </c>
      <c r="M179" s="16" t="str">
        <f aca="false">IFERROR(L179*$B$3,"")</f>
        <v/>
      </c>
      <c r="N179" s="15" t="n">
        <f aca="false">SUM($L$9:L179)</f>
        <v>0.85</v>
      </c>
      <c r="O179" s="16" t="n">
        <f aca="false">SUM($M$9:M179)</f>
        <v>8.5</v>
      </c>
      <c r="P179" s="13" t="n">
        <f aca="false">IFERROR(N179/SUM($J$9:J179),"")</f>
        <v>0.85</v>
      </c>
      <c r="Q179" s="13" t="n">
        <f aca="false">IFERROR(COUNTIF($K$9:K179,"W")/COUNTIF($K$9:K179,"&lt;&gt;"),"")</f>
        <v>1</v>
      </c>
      <c r="R179" s="17" t="n">
        <f aca="false">IFERROR(AVERAGE($I$9:I179),"")</f>
        <v>0.0277777777777778</v>
      </c>
    </row>
    <row r="180" customFormat="false" ht="15" hidden="false" customHeight="false" outlineLevel="0" collapsed="false">
      <c r="A180" s="29"/>
      <c r="B180" s="30"/>
      <c r="C180" s="30"/>
      <c r="D180" s="30"/>
      <c r="E180" s="30"/>
      <c r="F180" s="30"/>
      <c r="G180" s="31"/>
      <c r="H180" s="31"/>
      <c r="I180" s="17" t="str">
        <f aca="false">IFERROR((G180-H180)/H180,"")</f>
        <v/>
      </c>
      <c r="J180" s="31"/>
      <c r="K180" s="30"/>
      <c r="L180" s="15" t="str">
        <f aca="false">IF(K180="W",(G180-1)*J180,IF(K180="L",-J180,IF(K180="P",0,"")))</f>
        <v/>
      </c>
      <c r="M180" s="16" t="str">
        <f aca="false">IFERROR(L180*$B$3,"")</f>
        <v/>
      </c>
      <c r="N180" s="15" t="n">
        <f aca="false">SUM($L$9:L180)</f>
        <v>0.85</v>
      </c>
      <c r="O180" s="16" t="n">
        <f aca="false">SUM($M$9:M180)</f>
        <v>8.5</v>
      </c>
      <c r="P180" s="13" t="n">
        <f aca="false">IFERROR(N180/SUM($J$9:J180),"")</f>
        <v>0.85</v>
      </c>
      <c r="Q180" s="13" t="n">
        <f aca="false">IFERROR(COUNTIF($K$9:K180,"W")/COUNTIF($K$9:K180,"&lt;&gt;"),"")</f>
        <v>1</v>
      </c>
      <c r="R180" s="17" t="n">
        <f aca="false">IFERROR(AVERAGE($I$9:I180),"")</f>
        <v>0.0277777777777778</v>
      </c>
    </row>
    <row r="181" customFormat="false" ht="15" hidden="false" customHeight="false" outlineLevel="0" collapsed="false">
      <c r="A181" s="29"/>
      <c r="B181" s="30"/>
      <c r="C181" s="30"/>
      <c r="D181" s="30"/>
      <c r="E181" s="30"/>
      <c r="F181" s="30"/>
      <c r="G181" s="31"/>
      <c r="H181" s="31"/>
      <c r="I181" s="17" t="str">
        <f aca="false">IFERROR((G181-H181)/H181,"")</f>
        <v/>
      </c>
      <c r="J181" s="31"/>
      <c r="K181" s="30"/>
      <c r="L181" s="15" t="str">
        <f aca="false">IF(K181="W",(G181-1)*J181,IF(K181="L",-J181,IF(K181="P",0,"")))</f>
        <v/>
      </c>
      <c r="M181" s="16" t="str">
        <f aca="false">IFERROR(L181*$B$3,"")</f>
        <v/>
      </c>
      <c r="N181" s="15" t="n">
        <f aca="false">SUM($L$9:L181)</f>
        <v>0.85</v>
      </c>
      <c r="O181" s="16" t="n">
        <f aca="false">SUM($M$9:M181)</f>
        <v>8.5</v>
      </c>
      <c r="P181" s="13" t="n">
        <f aca="false">IFERROR(N181/SUM($J$9:J181),"")</f>
        <v>0.85</v>
      </c>
      <c r="Q181" s="13" t="n">
        <f aca="false">IFERROR(COUNTIF($K$9:K181,"W")/COUNTIF($K$9:K181,"&lt;&gt;"),"")</f>
        <v>1</v>
      </c>
      <c r="R181" s="17" t="n">
        <f aca="false">IFERROR(AVERAGE($I$9:I181),"")</f>
        <v>0.0277777777777778</v>
      </c>
    </row>
    <row r="182" customFormat="false" ht="15" hidden="false" customHeight="false" outlineLevel="0" collapsed="false">
      <c r="A182" s="29"/>
      <c r="B182" s="30"/>
      <c r="C182" s="30"/>
      <c r="D182" s="30"/>
      <c r="E182" s="30"/>
      <c r="F182" s="30"/>
      <c r="G182" s="31"/>
      <c r="H182" s="31"/>
      <c r="I182" s="17" t="str">
        <f aca="false">IFERROR((G182-H182)/H182,"")</f>
        <v/>
      </c>
      <c r="J182" s="31"/>
      <c r="K182" s="30"/>
      <c r="L182" s="15" t="str">
        <f aca="false">IF(K182="W",(G182-1)*J182,IF(K182="L",-J182,IF(K182="P",0,"")))</f>
        <v/>
      </c>
      <c r="M182" s="16" t="str">
        <f aca="false">IFERROR(L182*$B$3,"")</f>
        <v/>
      </c>
      <c r="N182" s="15" t="n">
        <f aca="false">SUM($L$9:L182)</f>
        <v>0.85</v>
      </c>
      <c r="O182" s="16" t="n">
        <f aca="false">SUM($M$9:M182)</f>
        <v>8.5</v>
      </c>
      <c r="P182" s="13" t="n">
        <f aca="false">IFERROR(N182/SUM($J$9:J182),"")</f>
        <v>0.85</v>
      </c>
      <c r="Q182" s="13" t="n">
        <f aca="false">IFERROR(COUNTIF($K$9:K182,"W")/COUNTIF($K$9:K182,"&lt;&gt;"),"")</f>
        <v>1</v>
      </c>
      <c r="R182" s="17" t="n">
        <f aca="false">IFERROR(AVERAGE($I$9:I182),"")</f>
        <v>0.0277777777777778</v>
      </c>
    </row>
    <row r="183" customFormat="false" ht="15" hidden="false" customHeight="false" outlineLevel="0" collapsed="false">
      <c r="A183" s="29"/>
      <c r="B183" s="30"/>
      <c r="C183" s="30"/>
      <c r="D183" s="30"/>
      <c r="E183" s="30"/>
      <c r="F183" s="30"/>
      <c r="G183" s="31"/>
      <c r="H183" s="31"/>
      <c r="I183" s="17" t="str">
        <f aca="false">IFERROR((G183-H183)/H183,"")</f>
        <v/>
      </c>
      <c r="J183" s="31"/>
      <c r="K183" s="30"/>
      <c r="L183" s="15" t="str">
        <f aca="false">IF(K183="W",(G183-1)*J183,IF(K183="L",-J183,IF(K183="P",0,"")))</f>
        <v/>
      </c>
      <c r="M183" s="16" t="str">
        <f aca="false">IFERROR(L183*$B$3,"")</f>
        <v/>
      </c>
      <c r="N183" s="15" t="n">
        <f aca="false">SUM($L$9:L183)</f>
        <v>0.85</v>
      </c>
      <c r="O183" s="16" t="n">
        <f aca="false">SUM($M$9:M183)</f>
        <v>8.5</v>
      </c>
      <c r="P183" s="13" t="n">
        <f aca="false">IFERROR(N183/SUM($J$9:J183),"")</f>
        <v>0.85</v>
      </c>
      <c r="Q183" s="13" t="n">
        <f aca="false">IFERROR(COUNTIF($K$9:K183,"W")/COUNTIF($K$9:K183,"&lt;&gt;"),"")</f>
        <v>1</v>
      </c>
      <c r="R183" s="17" t="n">
        <f aca="false">IFERROR(AVERAGE($I$9:I183),"")</f>
        <v>0.0277777777777778</v>
      </c>
    </row>
    <row r="184" customFormat="false" ht="15" hidden="false" customHeight="false" outlineLevel="0" collapsed="false">
      <c r="A184" s="29"/>
      <c r="B184" s="30"/>
      <c r="C184" s="30"/>
      <c r="D184" s="30"/>
      <c r="E184" s="30"/>
      <c r="F184" s="30"/>
      <c r="G184" s="31"/>
      <c r="H184" s="31"/>
      <c r="I184" s="17" t="str">
        <f aca="false">IFERROR((G184-H184)/H184,"")</f>
        <v/>
      </c>
      <c r="J184" s="31"/>
      <c r="K184" s="30"/>
      <c r="L184" s="15" t="str">
        <f aca="false">IF(K184="W",(G184-1)*J184,IF(K184="L",-J184,IF(K184="P",0,"")))</f>
        <v/>
      </c>
      <c r="M184" s="16" t="str">
        <f aca="false">IFERROR(L184*$B$3,"")</f>
        <v/>
      </c>
      <c r="N184" s="15" t="n">
        <f aca="false">SUM($L$9:L184)</f>
        <v>0.85</v>
      </c>
      <c r="O184" s="16" t="n">
        <f aca="false">SUM($M$9:M184)</f>
        <v>8.5</v>
      </c>
      <c r="P184" s="13" t="n">
        <f aca="false">IFERROR(N184/SUM($J$9:J184),"")</f>
        <v>0.85</v>
      </c>
      <c r="Q184" s="13" t="n">
        <f aca="false">IFERROR(COUNTIF($K$9:K184,"W")/COUNTIF($K$9:K184,"&lt;&gt;"),"")</f>
        <v>1</v>
      </c>
      <c r="R184" s="17" t="n">
        <f aca="false">IFERROR(AVERAGE($I$9:I184),"")</f>
        <v>0.0277777777777778</v>
      </c>
    </row>
    <row r="185" customFormat="false" ht="15" hidden="false" customHeight="false" outlineLevel="0" collapsed="false">
      <c r="A185" s="29"/>
      <c r="B185" s="30"/>
      <c r="C185" s="30"/>
      <c r="D185" s="30"/>
      <c r="E185" s="30"/>
      <c r="F185" s="30"/>
      <c r="G185" s="31"/>
      <c r="H185" s="31"/>
      <c r="I185" s="17" t="str">
        <f aca="false">IFERROR((G185-H185)/H185,"")</f>
        <v/>
      </c>
      <c r="J185" s="31"/>
      <c r="K185" s="30"/>
      <c r="L185" s="15" t="str">
        <f aca="false">IF(K185="W",(G185-1)*J185,IF(K185="L",-J185,IF(K185="P",0,"")))</f>
        <v/>
      </c>
      <c r="M185" s="16" t="str">
        <f aca="false">IFERROR(L185*$B$3,"")</f>
        <v/>
      </c>
      <c r="N185" s="15" t="n">
        <f aca="false">SUM($L$9:L185)</f>
        <v>0.85</v>
      </c>
      <c r="O185" s="16" t="n">
        <f aca="false">SUM($M$9:M185)</f>
        <v>8.5</v>
      </c>
      <c r="P185" s="13" t="n">
        <f aca="false">IFERROR(N185/SUM($J$9:J185),"")</f>
        <v>0.85</v>
      </c>
      <c r="Q185" s="13" t="n">
        <f aca="false">IFERROR(COUNTIF($K$9:K185,"W")/COUNTIF($K$9:K185,"&lt;&gt;"),"")</f>
        <v>1</v>
      </c>
      <c r="R185" s="17" t="n">
        <f aca="false">IFERROR(AVERAGE($I$9:I185),"")</f>
        <v>0.0277777777777778</v>
      </c>
    </row>
    <row r="186" customFormat="false" ht="15" hidden="false" customHeight="false" outlineLevel="0" collapsed="false">
      <c r="A186" s="29"/>
      <c r="B186" s="30"/>
      <c r="C186" s="30"/>
      <c r="D186" s="30"/>
      <c r="E186" s="30"/>
      <c r="F186" s="30"/>
      <c r="G186" s="31"/>
      <c r="H186" s="31"/>
      <c r="I186" s="17" t="str">
        <f aca="false">IFERROR((G186-H186)/H186,"")</f>
        <v/>
      </c>
      <c r="J186" s="31"/>
      <c r="K186" s="30"/>
      <c r="L186" s="15" t="str">
        <f aca="false">IF(K186="W",(G186-1)*J186,IF(K186="L",-J186,IF(K186="P",0,"")))</f>
        <v/>
      </c>
      <c r="M186" s="16" t="str">
        <f aca="false">IFERROR(L186*$B$3,"")</f>
        <v/>
      </c>
      <c r="N186" s="15" t="n">
        <f aca="false">SUM($L$9:L186)</f>
        <v>0.85</v>
      </c>
      <c r="O186" s="16" t="n">
        <f aca="false">SUM($M$9:M186)</f>
        <v>8.5</v>
      </c>
      <c r="P186" s="13" t="n">
        <f aca="false">IFERROR(N186/SUM($J$9:J186),"")</f>
        <v>0.85</v>
      </c>
      <c r="Q186" s="13" t="n">
        <f aca="false">IFERROR(COUNTIF($K$9:K186,"W")/COUNTIF($K$9:K186,"&lt;&gt;"),"")</f>
        <v>1</v>
      </c>
      <c r="R186" s="17" t="n">
        <f aca="false">IFERROR(AVERAGE($I$9:I186),"")</f>
        <v>0.0277777777777778</v>
      </c>
    </row>
    <row r="187" customFormat="false" ht="15" hidden="false" customHeight="false" outlineLevel="0" collapsed="false">
      <c r="A187" s="29"/>
      <c r="B187" s="30"/>
      <c r="C187" s="30"/>
      <c r="D187" s="30"/>
      <c r="E187" s="30"/>
      <c r="F187" s="30"/>
      <c r="G187" s="31"/>
      <c r="H187" s="31"/>
      <c r="I187" s="17" t="str">
        <f aca="false">IFERROR((G187-H187)/H187,"")</f>
        <v/>
      </c>
      <c r="J187" s="31"/>
      <c r="K187" s="30"/>
      <c r="L187" s="15" t="str">
        <f aca="false">IF(K187="W",(G187-1)*J187,IF(K187="L",-J187,IF(K187="P",0,"")))</f>
        <v/>
      </c>
      <c r="M187" s="16" t="str">
        <f aca="false">IFERROR(L187*$B$3,"")</f>
        <v/>
      </c>
      <c r="N187" s="15" t="n">
        <f aca="false">SUM($L$9:L187)</f>
        <v>0.85</v>
      </c>
      <c r="O187" s="16" t="n">
        <f aca="false">SUM($M$9:M187)</f>
        <v>8.5</v>
      </c>
      <c r="P187" s="13" t="n">
        <f aca="false">IFERROR(N187/SUM($J$9:J187),"")</f>
        <v>0.85</v>
      </c>
      <c r="Q187" s="13" t="n">
        <f aca="false">IFERROR(COUNTIF($K$9:K187,"W")/COUNTIF($K$9:K187,"&lt;&gt;"),"")</f>
        <v>1</v>
      </c>
      <c r="R187" s="17" t="n">
        <f aca="false">IFERROR(AVERAGE($I$9:I187),"")</f>
        <v>0.0277777777777778</v>
      </c>
    </row>
    <row r="188" customFormat="false" ht="15" hidden="false" customHeight="false" outlineLevel="0" collapsed="false">
      <c r="A188" s="29"/>
      <c r="B188" s="30"/>
      <c r="C188" s="30"/>
      <c r="D188" s="30"/>
      <c r="E188" s="30"/>
      <c r="F188" s="30"/>
      <c r="G188" s="31"/>
      <c r="H188" s="31"/>
      <c r="I188" s="17" t="str">
        <f aca="false">IFERROR((G188-H188)/H188,"")</f>
        <v/>
      </c>
      <c r="J188" s="31"/>
      <c r="K188" s="30"/>
      <c r="L188" s="15" t="str">
        <f aca="false">IF(K188="W",(G188-1)*J188,IF(K188="L",-J188,IF(K188="P",0,"")))</f>
        <v/>
      </c>
      <c r="M188" s="16" t="str">
        <f aca="false">IFERROR(L188*$B$3,"")</f>
        <v/>
      </c>
      <c r="N188" s="15" t="n">
        <f aca="false">SUM($L$9:L188)</f>
        <v>0.85</v>
      </c>
      <c r="O188" s="16" t="n">
        <f aca="false">SUM($M$9:M188)</f>
        <v>8.5</v>
      </c>
      <c r="P188" s="13" t="n">
        <f aca="false">IFERROR(N188/SUM($J$9:J188),"")</f>
        <v>0.85</v>
      </c>
      <c r="Q188" s="13" t="n">
        <f aca="false">IFERROR(COUNTIF($K$9:K188,"W")/COUNTIF($K$9:K188,"&lt;&gt;"),"")</f>
        <v>1</v>
      </c>
      <c r="R188" s="17" t="n">
        <f aca="false">IFERROR(AVERAGE($I$9:I188),"")</f>
        <v>0.0277777777777778</v>
      </c>
    </row>
    <row r="189" customFormat="false" ht="15" hidden="false" customHeight="false" outlineLevel="0" collapsed="false">
      <c r="A189" s="29"/>
      <c r="B189" s="30"/>
      <c r="C189" s="30"/>
      <c r="D189" s="30"/>
      <c r="E189" s="30"/>
      <c r="F189" s="30"/>
      <c r="G189" s="31"/>
      <c r="H189" s="31"/>
      <c r="I189" s="17" t="str">
        <f aca="false">IFERROR((G189-H189)/H189,"")</f>
        <v/>
      </c>
      <c r="J189" s="31"/>
      <c r="K189" s="30"/>
      <c r="L189" s="15" t="str">
        <f aca="false">IF(K189="W",(G189-1)*J189,IF(K189="L",-J189,IF(K189="P",0,"")))</f>
        <v/>
      </c>
      <c r="M189" s="16" t="str">
        <f aca="false">IFERROR(L189*$B$3,"")</f>
        <v/>
      </c>
      <c r="N189" s="15" t="n">
        <f aca="false">SUM($L$9:L189)</f>
        <v>0.85</v>
      </c>
      <c r="O189" s="16" t="n">
        <f aca="false">SUM($M$9:M189)</f>
        <v>8.5</v>
      </c>
      <c r="P189" s="13" t="n">
        <f aca="false">IFERROR(N189/SUM($J$9:J189),"")</f>
        <v>0.85</v>
      </c>
      <c r="Q189" s="13" t="n">
        <f aca="false">IFERROR(COUNTIF($K$9:K189,"W")/COUNTIF($K$9:K189,"&lt;&gt;"),"")</f>
        <v>1</v>
      </c>
      <c r="R189" s="17" t="n">
        <f aca="false">IFERROR(AVERAGE($I$9:I189),"")</f>
        <v>0.0277777777777778</v>
      </c>
    </row>
    <row r="190" customFormat="false" ht="15" hidden="false" customHeight="false" outlineLevel="0" collapsed="false">
      <c r="A190" s="29"/>
      <c r="B190" s="30"/>
      <c r="C190" s="30"/>
      <c r="D190" s="30"/>
      <c r="E190" s="30"/>
      <c r="F190" s="30"/>
      <c r="G190" s="31"/>
      <c r="H190" s="31"/>
      <c r="I190" s="17" t="str">
        <f aca="false">IFERROR((G190-H190)/H190,"")</f>
        <v/>
      </c>
      <c r="J190" s="31"/>
      <c r="K190" s="30"/>
      <c r="L190" s="15" t="str">
        <f aca="false">IF(K190="W",(G190-1)*J190,IF(K190="L",-J190,IF(K190="P",0,"")))</f>
        <v/>
      </c>
      <c r="M190" s="16" t="str">
        <f aca="false">IFERROR(L190*$B$3,"")</f>
        <v/>
      </c>
      <c r="N190" s="15" t="n">
        <f aca="false">SUM($L$9:L190)</f>
        <v>0.85</v>
      </c>
      <c r="O190" s="16" t="n">
        <f aca="false">SUM($M$9:M190)</f>
        <v>8.5</v>
      </c>
      <c r="P190" s="13" t="n">
        <f aca="false">IFERROR(N190/SUM($J$9:J190),"")</f>
        <v>0.85</v>
      </c>
      <c r="Q190" s="13" t="n">
        <f aca="false">IFERROR(COUNTIF($K$9:K190,"W")/COUNTIF($K$9:K190,"&lt;&gt;"),"")</f>
        <v>1</v>
      </c>
      <c r="R190" s="17" t="n">
        <f aca="false">IFERROR(AVERAGE($I$9:I190),"")</f>
        <v>0.0277777777777778</v>
      </c>
    </row>
    <row r="191" customFormat="false" ht="15" hidden="false" customHeight="false" outlineLevel="0" collapsed="false">
      <c r="A191" s="29"/>
      <c r="B191" s="30"/>
      <c r="C191" s="30"/>
      <c r="D191" s="30"/>
      <c r="E191" s="30"/>
      <c r="F191" s="30"/>
      <c r="G191" s="31"/>
      <c r="H191" s="31"/>
      <c r="I191" s="17" t="str">
        <f aca="false">IFERROR((G191-H191)/H191,"")</f>
        <v/>
      </c>
      <c r="J191" s="31"/>
      <c r="K191" s="30"/>
      <c r="L191" s="15" t="str">
        <f aca="false">IF(K191="W",(G191-1)*J191,IF(K191="L",-J191,IF(K191="P",0,"")))</f>
        <v/>
      </c>
      <c r="M191" s="16" t="str">
        <f aca="false">IFERROR(L191*$B$3,"")</f>
        <v/>
      </c>
      <c r="N191" s="15" t="n">
        <f aca="false">SUM($L$9:L191)</f>
        <v>0.85</v>
      </c>
      <c r="O191" s="16" t="n">
        <f aca="false">SUM($M$9:M191)</f>
        <v>8.5</v>
      </c>
      <c r="P191" s="13" t="n">
        <f aca="false">IFERROR(N191/SUM($J$9:J191),"")</f>
        <v>0.85</v>
      </c>
      <c r="Q191" s="13" t="n">
        <f aca="false">IFERROR(COUNTIF($K$9:K191,"W")/COUNTIF($K$9:K191,"&lt;&gt;"),"")</f>
        <v>1</v>
      </c>
      <c r="R191" s="17" t="n">
        <f aca="false">IFERROR(AVERAGE($I$9:I191),"")</f>
        <v>0.0277777777777778</v>
      </c>
    </row>
    <row r="192" customFormat="false" ht="15" hidden="false" customHeight="false" outlineLevel="0" collapsed="false">
      <c r="A192" s="29"/>
      <c r="B192" s="30"/>
      <c r="C192" s="30"/>
      <c r="D192" s="30"/>
      <c r="E192" s="30"/>
      <c r="F192" s="30"/>
      <c r="G192" s="31"/>
      <c r="H192" s="31"/>
      <c r="I192" s="17" t="str">
        <f aca="false">IFERROR((G192-H192)/H192,"")</f>
        <v/>
      </c>
      <c r="J192" s="31"/>
      <c r="K192" s="30"/>
      <c r="L192" s="15" t="str">
        <f aca="false">IF(K192="W",(G192-1)*J192,IF(K192="L",-J192,IF(K192="P",0,"")))</f>
        <v/>
      </c>
      <c r="M192" s="16" t="str">
        <f aca="false">IFERROR(L192*$B$3,"")</f>
        <v/>
      </c>
      <c r="N192" s="15" t="n">
        <f aca="false">SUM($L$9:L192)</f>
        <v>0.85</v>
      </c>
      <c r="O192" s="16" t="n">
        <f aca="false">SUM($M$9:M192)</f>
        <v>8.5</v>
      </c>
      <c r="P192" s="13" t="n">
        <f aca="false">IFERROR(N192/SUM($J$9:J192),"")</f>
        <v>0.85</v>
      </c>
      <c r="Q192" s="13" t="n">
        <f aca="false">IFERROR(COUNTIF($K$9:K192,"W")/COUNTIF($K$9:K192,"&lt;&gt;"),"")</f>
        <v>1</v>
      </c>
      <c r="R192" s="17" t="n">
        <f aca="false">IFERROR(AVERAGE($I$9:I192),"")</f>
        <v>0.0277777777777778</v>
      </c>
    </row>
    <row r="193" customFormat="false" ht="15" hidden="false" customHeight="false" outlineLevel="0" collapsed="false">
      <c r="A193" s="29"/>
      <c r="B193" s="30"/>
      <c r="C193" s="30"/>
      <c r="D193" s="30"/>
      <c r="E193" s="30"/>
      <c r="F193" s="30"/>
      <c r="G193" s="31"/>
      <c r="H193" s="31"/>
      <c r="I193" s="17" t="str">
        <f aca="false">IFERROR((G193-H193)/H193,"")</f>
        <v/>
      </c>
      <c r="J193" s="31"/>
      <c r="K193" s="30"/>
      <c r="L193" s="15" t="str">
        <f aca="false">IF(K193="W",(G193-1)*J193,IF(K193="L",-J193,IF(K193="P",0,"")))</f>
        <v/>
      </c>
      <c r="M193" s="16" t="str">
        <f aca="false">IFERROR(L193*$B$3,"")</f>
        <v/>
      </c>
      <c r="N193" s="15" t="n">
        <f aca="false">SUM($L$9:L193)</f>
        <v>0.85</v>
      </c>
      <c r="O193" s="16" t="n">
        <f aca="false">SUM($M$9:M193)</f>
        <v>8.5</v>
      </c>
      <c r="P193" s="13" t="n">
        <f aca="false">IFERROR(N193/SUM($J$9:J193),"")</f>
        <v>0.85</v>
      </c>
      <c r="Q193" s="13" t="n">
        <f aca="false">IFERROR(COUNTIF($K$9:K193,"W")/COUNTIF($K$9:K193,"&lt;&gt;"),"")</f>
        <v>1</v>
      </c>
      <c r="R193" s="17" t="n">
        <f aca="false">IFERROR(AVERAGE($I$9:I193),"")</f>
        <v>0.0277777777777778</v>
      </c>
    </row>
    <row r="194" customFormat="false" ht="15" hidden="false" customHeight="false" outlineLevel="0" collapsed="false">
      <c r="A194" s="29"/>
      <c r="B194" s="30"/>
      <c r="C194" s="30"/>
      <c r="D194" s="30"/>
      <c r="E194" s="30"/>
      <c r="F194" s="30"/>
      <c r="G194" s="31"/>
      <c r="H194" s="31"/>
      <c r="I194" s="17" t="str">
        <f aca="false">IFERROR((G194-H194)/H194,"")</f>
        <v/>
      </c>
      <c r="J194" s="31"/>
      <c r="K194" s="30"/>
      <c r="L194" s="15" t="str">
        <f aca="false">IF(K194="W",(G194-1)*J194,IF(K194="L",-J194,IF(K194="P",0,"")))</f>
        <v/>
      </c>
      <c r="M194" s="16" t="str">
        <f aca="false">IFERROR(L194*$B$3,"")</f>
        <v/>
      </c>
      <c r="N194" s="15" t="n">
        <f aca="false">SUM($L$9:L194)</f>
        <v>0.85</v>
      </c>
      <c r="O194" s="16" t="n">
        <f aca="false">SUM($M$9:M194)</f>
        <v>8.5</v>
      </c>
      <c r="P194" s="13" t="n">
        <f aca="false">IFERROR(N194/SUM($J$9:J194),"")</f>
        <v>0.85</v>
      </c>
      <c r="Q194" s="13" t="n">
        <f aca="false">IFERROR(COUNTIF($K$9:K194,"W")/COUNTIF($K$9:K194,"&lt;&gt;"),"")</f>
        <v>1</v>
      </c>
      <c r="R194" s="17" t="n">
        <f aca="false">IFERROR(AVERAGE($I$9:I194),"")</f>
        <v>0.0277777777777778</v>
      </c>
    </row>
    <row r="195" customFormat="false" ht="15" hidden="false" customHeight="false" outlineLevel="0" collapsed="false">
      <c r="A195" s="29"/>
      <c r="B195" s="30"/>
      <c r="C195" s="30"/>
      <c r="D195" s="30"/>
      <c r="E195" s="30"/>
      <c r="F195" s="30"/>
      <c r="G195" s="31"/>
      <c r="H195" s="31"/>
      <c r="I195" s="17" t="str">
        <f aca="false">IFERROR((G195-H195)/H195,"")</f>
        <v/>
      </c>
      <c r="J195" s="31"/>
      <c r="K195" s="30"/>
      <c r="L195" s="15" t="str">
        <f aca="false">IF(K195="W",(G195-1)*J195,IF(K195="L",-J195,IF(K195="P",0,"")))</f>
        <v/>
      </c>
      <c r="M195" s="16" t="str">
        <f aca="false">IFERROR(L195*$B$3,"")</f>
        <v/>
      </c>
      <c r="N195" s="15" t="n">
        <f aca="false">SUM($L$9:L195)</f>
        <v>0.85</v>
      </c>
      <c r="O195" s="16" t="n">
        <f aca="false">SUM($M$9:M195)</f>
        <v>8.5</v>
      </c>
      <c r="P195" s="13" t="n">
        <f aca="false">IFERROR(N195/SUM($J$9:J195),"")</f>
        <v>0.85</v>
      </c>
      <c r="Q195" s="13" t="n">
        <f aca="false">IFERROR(COUNTIF($K$9:K195,"W")/COUNTIF($K$9:K195,"&lt;&gt;"),"")</f>
        <v>1</v>
      </c>
      <c r="R195" s="17" t="n">
        <f aca="false">IFERROR(AVERAGE($I$9:I195),"")</f>
        <v>0.0277777777777778</v>
      </c>
    </row>
    <row r="196" customFormat="false" ht="15" hidden="false" customHeight="false" outlineLevel="0" collapsed="false">
      <c r="A196" s="29"/>
      <c r="B196" s="30"/>
      <c r="C196" s="30"/>
      <c r="D196" s="30"/>
      <c r="E196" s="30"/>
      <c r="F196" s="30"/>
      <c r="G196" s="31"/>
      <c r="H196" s="31"/>
      <c r="I196" s="17" t="str">
        <f aca="false">IFERROR((G196-H196)/H196,"")</f>
        <v/>
      </c>
      <c r="J196" s="31"/>
      <c r="K196" s="30"/>
      <c r="L196" s="15" t="str">
        <f aca="false">IF(K196="W",(G196-1)*J196,IF(K196="L",-J196,IF(K196="P",0,"")))</f>
        <v/>
      </c>
      <c r="M196" s="16" t="str">
        <f aca="false">IFERROR(L196*$B$3,"")</f>
        <v/>
      </c>
      <c r="N196" s="15" t="n">
        <f aca="false">SUM($L$9:L196)</f>
        <v>0.85</v>
      </c>
      <c r="O196" s="16" t="n">
        <f aca="false">SUM($M$9:M196)</f>
        <v>8.5</v>
      </c>
      <c r="P196" s="13" t="n">
        <f aca="false">IFERROR(N196/SUM($J$9:J196),"")</f>
        <v>0.85</v>
      </c>
      <c r="Q196" s="13" t="n">
        <f aca="false">IFERROR(COUNTIF($K$9:K196,"W")/COUNTIF($K$9:K196,"&lt;&gt;"),"")</f>
        <v>1</v>
      </c>
      <c r="R196" s="17" t="n">
        <f aca="false">IFERROR(AVERAGE($I$9:I196),"")</f>
        <v>0.0277777777777778</v>
      </c>
    </row>
    <row r="197" customFormat="false" ht="15" hidden="false" customHeight="false" outlineLevel="0" collapsed="false">
      <c r="A197" s="29"/>
      <c r="B197" s="30"/>
      <c r="C197" s="30"/>
      <c r="D197" s="30"/>
      <c r="E197" s="30"/>
      <c r="F197" s="30"/>
      <c r="G197" s="31"/>
      <c r="H197" s="31"/>
      <c r="I197" s="17" t="str">
        <f aca="false">IFERROR((G197-H197)/H197,"")</f>
        <v/>
      </c>
      <c r="J197" s="31"/>
      <c r="K197" s="30"/>
      <c r="L197" s="15" t="str">
        <f aca="false">IF(K197="W",(G197-1)*J197,IF(K197="L",-J197,IF(K197="P",0,"")))</f>
        <v/>
      </c>
      <c r="M197" s="16" t="str">
        <f aca="false">IFERROR(L197*$B$3,"")</f>
        <v/>
      </c>
      <c r="N197" s="15" t="n">
        <f aca="false">SUM($L$9:L197)</f>
        <v>0.85</v>
      </c>
      <c r="O197" s="16" t="n">
        <f aca="false">SUM($M$9:M197)</f>
        <v>8.5</v>
      </c>
      <c r="P197" s="13" t="n">
        <f aca="false">IFERROR(N197/SUM($J$9:J197),"")</f>
        <v>0.85</v>
      </c>
      <c r="Q197" s="13" t="n">
        <f aca="false">IFERROR(COUNTIF($K$9:K197,"W")/COUNTIF($K$9:K197,"&lt;&gt;"),"")</f>
        <v>1</v>
      </c>
      <c r="R197" s="17" t="n">
        <f aca="false">IFERROR(AVERAGE($I$9:I197),"")</f>
        <v>0.0277777777777778</v>
      </c>
    </row>
    <row r="198" customFormat="false" ht="15" hidden="false" customHeight="false" outlineLevel="0" collapsed="false">
      <c r="A198" s="29"/>
      <c r="B198" s="30"/>
      <c r="C198" s="30"/>
      <c r="D198" s="30"/>
      <c r="E198" s="30"/>
      <c r="F198" s="30"/>
      <c r="G198" s="31"/>
      <c r="H198" s="31"/>
      <c r="I198" s="17" t="str">
        <f aca="false">IFERROR((G198-H198)/H198,"")</f>
        <v/>
      </c>
      <c r="J198" s="31"/>
      <c r="K198" s="30"/>
      <c r="L198" s="15" t="str">
        <f aca="false">IF(K198="W",(G198-1)*J198,IF(K198="L",-J198,IF(K198="P",0,"")))</f>
        <v/>
      </c>
      <c r="M198" s="16" t="str">
        <f aca="false">IFERROR(L198*$B$3,"")</f>
        <v/>
      </c>
      <c r="N198" s="15" t="n">
        <f aca="false">SUM($L$9:L198)</f>
        <v>0.85</v>
      </c>
      <c r="O198" s="16" t="n">
        <f aca="false">SUM($M$9:M198)</f>
        <v>8.5</v>
      </c>
      <c r="P198" s="13" t="n">
        <f aca="false">IFERROR(N198/SUM($J$9:J198),"")</f>
        <v>0.85</v>
      </c>
      <c r="Q198" s="13" t="n">
        <f aca="false">IFERROR(COUNTIF($K$9:K198,"W")/COUNTIF($K$9:K198,"&lt;&gt;"),"")</f>
        <v>1</v>
      </c>
      <c r="R198" s="17" t="n">
        <f aca="false">IFERROR(AVERAGE($I$9:I198),"")</f>
        <v>0.0277777777777778</v>
      </c>
    </row>
    <row r="199" customFormat="false" ht="15" hidden="false" customHeight="false" outlineLevel="0" collapsed="false">
      <c r="A199" s="29"/>
      <c r="B199" s="30"/>
      <c r="C199" s="30"/>
      <c r="D199" s="30"/>
      <c r="E199" s="30"/>
      <c r="F199" s="30"/>
      <c r="G199" s="31"/>
      <c r="H199" s="31"/>
      <c r="I199" s="17" t="str">
        <f aca="false">IFERROR((G199-H199)/H199,"")</f>
        <v/>
      </c>
      <c r="J199" s="31"/>
      <c r="K199" s="30"/>
      <c r="L199" s="15" t="str">
        <f aca="false">IF(K199="W",(G199-1)*J199,IF(K199="L",-J199,IF(K199="P",0,"")))</f>
        <v/>
      </c>
      <c r="M199" s="16" t="str">
        <f aca="false">IFERROR(L199*$B$3,"")</f>
        <v/>
      </c>
      <c r="N199" s="15" t="n">
        <f aca="false">SUM($L$9:L199)</f>
        <v>0.85</v>
      </c>
      <c r="O199" s="16" t="n">
        <f aca="false">SUM($M$9:M199)</f>
        <v>8.5</v>
      </c>
      <c r="P199" s="13" t="n">
        <f aca="false">IFERROR(N199/SUM($J$9:J199),"")</f>
        <v>0.85</v>
      </c>
      <c r="Q199" s="13" t="n">
        <f aca="false">IFERROR(COUNTIF($K$9:K199,"W")/COUNTIF($K$9:K199,"&lt;&gt;"),"")</f>
        <v>1</v>
      </c>
      <c r="R199" s="17" t="n">
        <f aca="false">IFERROR(AVERAGE($I$9:I199),"")</f>
        <v>0.0277777777777778</v>
      </c>
    </row>
    <row r="200" customFormat="false" ht="15" hidden="false" customHeight="false" outlineLevel="0" collapsed="false">
      <c r="A200" s="29"/>
      <c r="B200" s="30"/>
      <c r="C200" s="30"/>
      <c r="D200" s="30"/>
      <c r="E200" s="30"/>
      <c r="F200" s="30"/>
      <c r="G200" s="31"/>
      <c r="H200" s="31"/>
      <c r="I200" s="17" t="str">
        <f aca="false">IFERROR((G200-H200)/H200,"")</f>
        <v/>
      </c>
      <c r="J200" s="31"/>
      <c r="K200" s="30"/>
      <c r="L200" s="15" t="str">
        <f aca="false">IF(K200="W",(G200-1)*J200,IF(K200="L",-J200,IF(K200="P",0,"")))</f>
        <v/>
      </c>
      <c r="M200" s="16" t="str">
        <f aca="false">IFERROR(L200*$B$3,"")</f>
        <v/>
      </c>
      <c r="N200" s="15" t="n">
        <f aca="false">SUM($L$9:L200)</f>
        <v>0.85</v>
      </c>
      <c r="O200" s="16" t="n">
        <f aca="false">SUM($M$9:M200)</f>
        <v>8.5</v>
      </c>
      <c r="P200" s="13" t="n">
        <f aca="false">IFERROR(N200/SUM($J$9:J200),"")</f>
        <v>0.85</v>
      </c>
      <c r="Q200" s="13" t="n">
        <f aca="false">IFERROR(COUNTIF($K$9:K200,"W")/COUNTIF($K$9:K200,"&lt;&gt;"),"")</f>
        <v>1</v>
      </c>
      <c r="R200" s="17" t="n">
        <f aca="false">IFERROR(AVERAGE($I$9:I200),"")</f>
        <v>0.0277777777777778</v>
      </c>
    </row>
    <row r="201" customFormat="false" ht="15" hidden="false" customHeight="false" outlineLevel="0" collapsed="false">
      <c r="A201" s="29"/>
      <c r="B201" s="30"/>
      <c r="C201" s="30"/>
      <c r="D201" s="30"/>
      <c r="E201" s="30"/>
      <c r="F201" s="30"/>
      <c r="G201" s="31"/>
      <c r="H201" s="31"/>
      <c r="I201" s="17" t="str">
        <f aca="false">IFERROR((G201-H201)/H201,"")</f>
        <v/>
      </c>
      <c r="J201" s="31"/>
      <c r="K201" s="30"/>
      <c r="L201" s="15" t="str">
        <f aca="false">IF(K201="W",(G201-1)*J201,IF(K201="L",-J201,IF(K201="P",0,"")))</f>
        <v/>
      </c>
      <c r="M201" s="16" t="str">
        <f aca="false">IFERROR(L201*$B$3,"")</f>
        <v/>
      </c>
      <c r="N201" s="15" t="n">
        <f aca="false">SUM($L$9:L201)</f>
        <v>0.85</v>
      </c>
      <c r="O201" s="16" t="n">
        <f aca="false">SUM($M$9:M201)</f>
        <v>8.5</v>
      </c>
      <c r="P201" s="13" t="n">
        <f aca="false">IFERROR(N201/SUM($J$9:J201),"")</f>
        <v>0.85</v>
      </c>
      <c r="Q201" s="13" t="n">
        <f aca="false">IFERROR(COUNTIF($K$9:K201,"W")/COUNTIF($K$9:K201,"&lt;&gt;"),"")</f>
        <v>1</v>
      </c>
      <c r="R201" s="17" t="n">
        <f aca="false">IFERROR(AVERAGE($I$9:I201),"")</f>
        <v>0.0277777777777778</v>
      </c>
    </row>
    <row r="202" customFormat="false" ht="15" hidden="false" customHeight="false" outlineLevel="0" collapsed="false">
      <c r="A202" s="29"/>
      <c r="B202" s="30"/>
      <c r="C202" s="30"/>
      <c r="D202" s="30"/>
      <c r="E202" s="30"/>
      <c r="F202" s="30"/>
      <c r="G202" s="31"/>
      <c r="H202" s="31"/>
      <c r="I202" s="17" t="str">
        <f aca="false">IFERROR((G202-H202)/H202,"")</f>
        <v/>
      </c>
      <c r="J202" s="31"/>
      <c r="K202" s="30"/>
      <c r="L202" s="15" t="str">
        <f aca="false">IF(K202="W",(G202-1)*J202,IF(K202="L",-J202,IF(K202="P",0,"")))</f>
        <v/>
      </c>
      <c r="M202" s="16" t="str">
        <f aca="false">IFERROR(L202*$B$3,"")</f>
        <v/>
      </c>
      <c r="N202" s="15" t="n">
        <f aca="false">SUM($L$9:L202)</f>
        <v>0.85</v>
      </c>
      <c r="O202" s="16" t="n">
        <f aca="false">SUM($M$9:M202)</f>
        <v>8.5</v>
      </c>
      <c r="P202" s="13" t="n">
        <f aca="false">IFERROR(N202/SUM($J$9:J202),"")</f>
        <v>0.85</v>
      </c>
      <c r="Q202" s="13" t="n">
        <f aca="false">IFERROR(COUNTIF($K$9:K202,"W")/COUNTIF($K$9:K202,"&lt;&gt;"),"")</f>
        <v>1</v>
      </c>
      <c r="R202" s="17" t="n">
        <f aca="false">IFERROR(AVERAGE($I$9:I202),"")</f>
        <v>0.0277777777777778</v>
      </c>
    </row>
    <row r="203" customFormat="false" ht="15" hidden="false" customHeight="false" outlineLevel="0" collapsed="false">
      <c r="A203" s="29"/>
      <c r="B203" s="30"/>
      <c r="C203" s="30"/>
      <c r="D203" s="30"/>
      <c r="E203" s="30"/>
      <c r="F203" s="30"/>
      <c r="G203" s="31"/>
      <c r="H203" s="31"/>
      <c r="I203" s="17" t="str">
        <f aca="false">IFERROR((G203-H203)/H203,"")</f>
        <v/>
      </c>
      <c r="J203" s="31"/>
      <c r="K203" s="30"/>
      <c r="L203" s="15" t="str">
        <f aca="false">IF(K203="W",(G203-1)*J203,IF(K203="L",-J203,IF(K203="P",0,"")))</f>
        <v/>
      </c>
      <c r="M203" s="16" t="str">
        <f aca="false">IFERROR(L203*$B$3,"")</f>
        <v/>
      </c>
      <c r="N203" s="15" t="n">
        <f aca="false">SUM($L$9:L203)</f>
        <v>0.85</v>
      </c>
      <c r="O203" s="16" t="n">
        <f aca="false">SUM($M$9:M203)</f>
        <v>8.5</v>
      </c>
      <c r="P203" s="13" t="n">
        <f aca="false">IFERROR(N203/SUM($J$9:J203),"")</f>
        <v>0.85</v>
      </c>
      <c r="Q203" s="13" t="n">
        <f aca="false">IFERROR(COUNTIF($K$9:K203,"W")/COUNTIF($K$9:K203,"&lt;&gt;"),"")</f>
        <v>1</v>
      </c>
      <c r="R203" s="17" t="n">
        <f aca="false">IFERROR(AVERAGE($I$9:I203),"")</f>
        <v>0.0277777777777778</v>
      </c>
    </row>
    <row r="204" customFormat="false" ht="15" hidden="false" customHeight="false" outlineLevel="0" collapsed="false">
      <c r="A204" s="29"/>
      <c r="B204" s="30"/>
      <c r="C204" s="30"/>
      <c r="D204" s="30"/>
      <c r="E204" s="30"/>
      <c r="F204" s="30"/>
      <c r="G204" s="31"/>
      <c r="H204" s="31"/>
      <c r="I204" s="17" t="str">
        <f aca="false">IFERROR((G204-H204)/H204,"")</f>
        <v/>
      </c>
      <c r="J204" s="31"/>
      <c r="K204" s="30"/>
      <c r="L204" s="15" t="str">
        <f aca="false">IF(K204="W",(G204-1)*J204,IF(K204="L",-J204,IF(K204="P",0,"")))</f>
        <v/>
      </c>
      <c r="M204" s="16" t="str">
        <f aca="false">IFERROR(L204*$B$3,"")</f>
        <v/>
      </c>
      <c r="N204" s="15" t="n">
        <f aca="false">SUM($L$9:L204)</f>
        <v>0.85</v>
      </c>
      <c r="O204" s="16" t="n">
        <f aca="false">SUM($M$9:M204)</f>
        <v>8.5</v>
      </c>
      <c r="P204" s="13" t="n">
        <f aca="false">IFERROR(N204/SUM($J$9:J204),"")</f>
        <v>0.85</v>
      </c>
      <c r="Q204" s="13" t="n">
        <f aca="false">IFERROR(COUNTIF($K$9:K204,"W")/COUNTIF($K$9:K204,"&lt;&gt;"),"")</f>
        <v>1</v>
      </c>
      <c r="R204" s="17" t="n">
        <f aca="false">IFERROR(AVERAGE($I$9:I204),"")</f>
        <v>0.0277777777777778</v>
      </c>
    </row>
    <row r="205" customFormat="false" ht="15" hidden="false" customHeight="false" outlineLevel="0" collapsed="false">
      <c r="A205" s="29"/>
      <c r="B205" s="30"/>
      <c r="C205" s="30"/>
      <c r="D205" s="30"/>
      <c r="E205" s="30"/>
      <c r="F205" s="30"/>
      <c r="G205" s="31"/>
      <c r="H205" s="31"/>
      <c r="I205" s="17" t="str">
        <f aca="false">IFERROR((G205-H205)/H205,"")</f>
        <v/>
      </c>
      <c r="J205" s="31"/>
      <c r="K205" s="30"/>
      <c r="L205" s="15" t="str">
        <f aca="false">IF(K205="W",(G205-1)*J205,IF(K205="L",-J205,IF(K205="P",0,"")))</f>
        <v/>
      </c>
      <c r="M205" s="16" t="str">
        <f aca="false">IFERROR(L205*$B$3,"")</f>
        <v/>
      </c>
      <c r="N205" s="15" t="n">
        <f aca="false">SUM($L$9:L205)</f>
        <v>0.85</v>
      </c>
      <c r="O205" s="16" t="n">
        <f aca="false">SUM($M$9:M205)</f>
        <v>8.5</v>
      </c>
      <c r="P205" s="13" t="n">
        <f aca="false">IFERROR(N205/SUM($J$9:J205),"")</f>
        <v>0.85</v>
      </c>
      <c r="Q205" s="13" t="n">
        <f aca="false">IFERROR(COUNTIF($K$9:K205,"W")/COUNTIF($K$9:K205,"&lt;&gt;"),"")</f>
        <v>1</v>
      </c>
      <c r="R205" s="17" t="n">
        <f aca="false">IFERROR(AVERAGE($I$9:I205),"")</f>
        <v>0.0277777777777778</v>
      </c>
    </row>
    <row r="206" customFormat="false" ht="15" hidden="false" customHeight="false" outlineLevel="0" collapsed="false">
      <c r="A206" s="29"/>
      <c r="B206" s="30"/>
      <c r="C206" s="30"/>
      <c r="D206" s="30"/>
      <c r="E206" s="30"/>
      <c r="F206" s="30"/>
      <c r="G206" s="31"/>
      <c r="H206" s="31"/>
      <c r="I206" s="17" t="str">
        <f aca="false">IFERROR((G206-H206)/H206,"")</f>
        <v/>
      </c>
      <c r="J206" s="31"/>
      <c r="K206" s="30"/>
      <c r="L206" s="15" t="str">
        <f aca="false">IF(K206="W",(G206-1)*J206,IF(K206="L",-J206,IF(K206="P",0,"")))</f>
        <v/>
      </c>
      <c r="M206" s="16" t="str">
        <f aca="false">IFERROR(L206*$B$3,"")</f>
        <v/>
      </c>
      <c r="N206" s="15" t="n">
        <f aca="false">SUM($L$9:L206)</f>
        <v>0.85</v>
      </c>
      <c r="O206" s="16" t="n">
        <f aca="false">SUM($M$9:M206)</f>
        <v>8.5</v>
      </c>
      <c r="P206" s="13" t="n">
        <f aca="false">IFERROR(N206/SUM($J$9:J206),"")</f>
        <v>0.85</v>
      </c>
      <c r="Q206" s="13" t="n">
        <f aca="false">IFERROR(COUNTIF($K$9:K206,"W")/COUNTIF($K$9:K206,"&lt;&gt;"),"")</f>
        <v>1</v>
      </c>
      <c r="R206" s="17" t="n">
        <f aca="false">IFERROR(AVERAGE($I$9:I206),"")</f>
        <v>0.0277777777777778</v>
      </c>
    </row>
    <row r="207" customFormat="false" ht="15" hidden="false" customHeight="false" outlineLevel="0" collapsed="false">
      <c r="A207" s="29"/>
      <c r="B207" s="30"/>
      <c r="C207" s="30"/>
      <c r="D207" s="30"/>
      <c r="E207" s="30"/>
      <c r="F207" s="30"/>
      <c r="G207" s="31"/>
      <c r="H207" s="31"/>
      <c r="I207" s="17" t="str">
        <f aca="false">IFERROR((G207-H207)/H207,"")</f>
        <v/>
      </c>
      <c r="J207" s="31"/>
      <c r="K207" s="30"/>
      <c r="L207" s="15" t="str">
        <f aca="false">IF(K207="W",(G207-1)*J207,IF(K207="L",-J207,IF(K207="P",0,"")))</f>
        <v/>
      </c>
      <c r="M207" s="16" t="str">
        <f aca="false">IFERROR(L207*$B$3,"")</f>
        <v/>
      </c>
      <c r="N207" s="15" t="n">
        <f aca="false">SUM($L$9:L207)</f>
        <v>0.85</v>
      </c>
      <c r="O207" s="16" t="n">
        <f aca="false">SUM($M$9:M207)</f>
        <v>8.5</v>
      </c>
      <c r="P207" s="13" t="n">
        <f aca="false">IFERROR(N207/SUM($J$9:J207),"")</f>
        <v>0.85</v>
      </c>
      <c r="Q207" s="13" t="n">
        <f aca="false">IFERROR(COUNTIF($K$9:K207,"W")/COUNTIF($K$9:K207,"&lt;&gt;"),"")</f>
        <v>1</v>
      </c>
      <c r="R207" s="17" t="n">
        <f aca="false">IFERROR(AVERAGE($I$9:I207),"")</f>
        <v>0.0277777777777778</v>
      </c>
    </row>
    <row r="208" customFormat="false" ht="15" hidden="false" customHeight="false" outlineLevel="0" collapsed="false">
      <c r="A208" s="29"/>
      <c r="B208" s="30"/>
      <c r="C208" s="30"/>
      <c r="D208" s="30"/>
      <c r="E208" s="30"/>
      <c r="F208" s="30"/>
      <c r="G208" s="31"/>
      <c r="H208" s="31"/>
      <c r="I208" s="17" t="str">
        <f aca="false">IFERROR((G208-H208)/H208,"")</f>
        <v/>
      </c>
      <c r="J208" s="31"/>
      <c r="K208" s="30"/>
      <c r="L208" s="15" t="str">
        <f aca="false">IF(K208="W",(G208-1)*J208,IF(K208="L",-J208,IF(K208="P",0,"")))</f>
        <v/>
      </c>
      <c r="M208" s="16" t="str">
        <f aca="false">IFERROR(L208*$B$3,"")</f>
        <v/>
      </c>
      <c r="N208" s="15" t="n">
        <f aca="false">SUM($L$9:L208)</f>
        <v>0.85</v>
      </c>
      <c r="O208" s="16" t="n">
        <f aca="false">SUM($M$9:M208)</f>
        <v>8.5</v>
      </c>
      <c r="P208" s="13" t="n">
        <f aca="false">IFERROR(N208/SUM($J$9:J208),"")</f>
        <v>0.85</v>
      </c>
      <c r="Q208" s="13" t="n">
        <f aca="false">IFERROR(COUNTIF($K$9:K208,"W")/COUNTIF($K$9:K208,"&lt;&gt;"),"")</f>
        <v>1</v>
      </c>
      <c r="R208" s="17" t="n">
        <f aca="false">IFERROR(AVERAGE($I$9:I208),"")</f>
        <v>0.0277777777777778</v>
      </c>
    </row>
    <row r="209" customFormat="false" ht="15" hidden="false" customHeight="false" outlineLevel="0" collapsed="false">
      <c r="A209" s="29"/>
      <c r="B209" s="30"/>
      <c r="C209" s="30"/>
      <c r="D209" s="30"/>
      <c r="E209" s="30"/>
      <c r="F209" s="30"/>
      <c r="G209" s="31"/>
      <c r="H209" s="31"/>
      <c r="I209" s="17" t="str">
        <f aca="false">IFERROR((G209-H209)/H209,"")</f>
        <v/>
      </c>
      <c r="J209" s="31"/>
      <c r="K209" s="30"/>
      <c r="L209" s="15" t="str">
        <f aca="false">IF(K209="W",(G209-1)*J209,IF(K209="L",-J209,IF(K209="P",0,"")))</f>
        <v/>
      </c>
      <c r="M209" s="16" t="str">
        <f aca="false">IFERROR(L209*$B$3,"")</f>
        <v/>
      </c>
      <c r="N209" s="15" t="n">
        <f aca="false">SUM($L$9:L209)</f>
        <v>0.85</v>
      </c>
      <c r="O209" s="16" t="n">
        <f aca="false">SUM($M$9:M209)</f>
        <v>8.5</v>
      </c>
      <c r="P209" s="13" t="n">
        <f aca="false">IFERROR(N209/SUM($J$9:J209),"")</f>
        <v>0.85</v>
      </c>
      <c r="Q209" s="13" t="n">
        <f aca="false">IFERROR(COUNTIF($K$9:K209,"W")/COUNTIF($K$9:K209,"&lt;&gt;"),"")</f>
        <v>1</v>
      </c>
      <c r="R209" s="17" t="n">
        <f aca="false">IFERROR(AVERAGE($I$9:I209),"")</f>
        <v>0.0277777777777778</v>
      </c>
    </row>
    <row r="210" customFormat="false" ht="15" hidden="false" customHeight="false" outlineLevel="0" collapsed="false">
      <c r="A210" s="29"/>
      <c r="B210" s="30"/>
      <c r="C210" s="30"/>
      <c r="D210" s="30"/>
      <c r="E210" s="30"/>
      <c r="F210" s="30"/>
      <c r="G210" s="31"/>
      <c r="H210" s="31"/>
      <c r="I210" s="17" t="str">
        <f aca="false">IFERROR((G210-H210)/H210,"")</f>
        <v/>
      </c>
      <c r="J210" s="31"/>
      <c r="K210" s="30"/>
      <c r="L210" s="15" t="str">
        <f aca="false">IF(K210="W",(G210-1)*J210,IF(K210="L",-J210,IF(K210="P",0,"")))</f>
        <v/>
      </c>
      <c r="M210" s="16" t="str">
        <f aca="false">IFERROR(L210*$B$3,"")</f>
        <v/>
      </c>
      <c r="N210" s="15" t="n">
        <f aca="false">SUM($L$9:L210)</f>
        <v>0.85</v>
      </c>
      <c r="O210" s="16" t="n">
        <f aca="false">SUM($M$9:M210)</f>
        <v>8.5</v>
      </c>
      <c r="P210" s="13" t="n">
        <f aca="false">IFERROR(N210/SUM($J$9:J210),"")</f>
        <v>0.85</v>
      </c>
      <c r="Q210" s="13" t="n">
        <f aca="false">IFERROR(COUNTIF($K$9:K210,"W")/COUNTIF($K$9:K210,"&lt;&gt;"),"")</f>
        <v>1</v>
      </c>
      <c r="R210" s="17" t="n">
        <f aca="false">IFERROR(AVERAGE($I$9:I210),"")</f>
        <v>0.0277777777777778</v>
      </c>
    </row>
    <row r="211" customFormat="false" ht="15" hidden="false" customHeight="false" outlineLevel="0" collapsed="false">
      <c r="A211" s="29"/>
      <c r="B211" s="30"/>
      <c r="C211" s="30"/>
      <c r="D211" s="30"/>
      <c r="E211" s="30"/>
      <c r="F211" s="30"/>
      <c r="G211" s="31"/>
      <c r="H211" s="31"/>
      <c r="I211" s="17" t="str">
        <f aca="false">IFERROR((G211-H211)/H211,"")</f>
        <v/>
      </c>
      <c r="J211" s="31"/>
      <c r="K211" s="30"/>
      <c r="L211" s="15" t="str">
        <f aca="false">IF(K211="W",(G211-1)*J211,IF(K211="L",-J211,IF(K211="P",0,"")))</f>
        <v/>
      </c>
      <c r="M211" s="16" t="str">
        <f aca="false">IFERROR(L211*$B$3,"")</f>
        <v/>
      </c>
      <c r="N211" s="15" t="n">
        <f aca="false">SUM($L$9:L211)</f>
        <v>0.85</v>
      </c>
      <c r="O211" s="16" t="n">
        <f aca="false">SUM($M$9:M211)</f>
        <v>8.5</v>
      </c>
      <c r="P211" s="13" t="n">
        <f aca="false">IFERROR(N211/SUM($J$9:J211),"")</f>
        <v>0.85</v>
      </c>
      <c r="Q211" s="13" t="n">
        <f aca="false">IFERROR(COUNTIF($K$9:K211,"W")/COUNTIF($K$9:K211,"&lt;&gt;"),"")</f>
        <v>1</v>
      </c>
      <c r="R211" s="17" t="n">
        <f aca="false">IFERROR(AVERAGE($I$9:I211),"")</f>
        <v>0.0277777777777778</v>
      </c>
    </row>
    <row r="212" customFormat="false" ht="15" hidden="false" customHeight="false" outlineLevel="0" collapsed="false">
      <c r="A212" s="29"/>
      <c r="B212" s="30"/>
      <c r="C212" s="30"/>
      <c r="D212" s="30"/>
      <c r="E212" s="30"/>
      <c r="F212" s="30"/>
      <c r="G212" s="31"/>
      <c r="H212" s="31"/>
      <c r="I212" s="17" t="str">
        <f aca="false">IFERROR((G212-H212)/H212,"")</f>
        <v/>
      </c>
      <c r="J212" s="31"/>
      <c r="K212" s="30"/>
      <c r="L212" s="15" t="str">
        <f aca="false">IF(K212="W",(G212-1)*J212,IF(K212="L",-J212,IF(K212="P",0,"")))</f>
        <v/>
      </c>
      <c r="M212" s="16" t="str">
        <f aca="false">IFERROR(L212*$B$3,"")</f>
        <v/>
      </c>
      <c r="N212" s="15" t="n">
        <f aca="false">SUM($L$9:L212)</f>
        <v>0.85</v>
      </c>
      <c r="O212" s="16" t="n">
        <f aca="false">SUM($M$9:M212)</f>
        <v>8.5</v>
      </c>
      <c r="P212" s="13" t="n">
        <f aca="false">IFERROR(N212/SUM($J$9:J212),"")</f>
        <v>0.85</v>
      </c>
      <c r="Q212" s="13" t="n">
        <f aca="false">IFERROR(COUNTIF($K$9:K212,"W")/COUNTIF($K$9:K212,"&lt;&gt;"),"")</f>
        <v>1</v>
      </c>
      <c r="R212" s="17" t="n">
        <f aca="false">IFERROR(AVERAGE($I$9:I212),"")</f>
        <v>0.0277777777777778</v>
      </c>
    </row>
    <row r="213" customFormat="false" ht="15" hidden="false" customHeight="false" outlineLevel="0" collapsed="false">
      <c r="A213" s="29"/>
      <c r="B213" s="30"/>
      <c r="C213" s="30"/>
      <c r="D213" s="30"/>
      <c r="E213" s="30"/>
      <c r="F213" s="30"/>
      <c r="G213" s="31"/>
      <c r="H213" s="31"/>
      <c r="I213" s="17" t="str">
        <f aca="false">IFERROR((G213-H213)/H213,"")</f>
        <v/>
      </c>
      <c r="J213" s="31"/>
      <c r="K213" s="30"/>
      <c r="L213" s="15" t="str">
        <f aca="false">IF(K213="W",(G213-1)*J213,IF(K213="L",-J213,IF(K213="P",0,"")))</f>
        <v/>
      </c>
      <c r="M213" s="16" t="str">
        <f aca="false">IFERROR(L213*$B$3,"")</f>
        <v/>
      </c>
      <c r="N213" s="15" t="n">
        <f aca="false">SUM($L$9:L213)</f>
        <v>0.85</v>
      </c>
      <c r="O213" s="16" t="n">
        <f aca="false">SUM($M$9:M213)</f>
        <v>8.5</v>
      </c>
      <c r="P213" s="13" t="n">
        <f aca="false">IFERROR(N213/SUM($J$9:J213),"")</f>
        <v>0.85</v>
      </c>
      <c r="Q213" s="13" t="n">
        <f aca="false">IFERROR(COUNTIF($K$9:K213,"W")/COUNTIF($K$9:K213,"&lt;&gt;"),"")</f>
        <v>1</v>
      </c>
      <c r="R213" s="17" t="n">
        <f aca="false">IFERROR(AVERAGE($I$9:I213),"")</f>
        <v>0.0277777777777778</v>
      </c>
    </row>
    <row r="214" customFormat="false" ht="15" hidden="false" customHeight="false" outlineLevel="0" collapsed="false">
      <c r="A214" s="29"/>
      <c r="B214" s="30"/>
      <c r="C214" s="30"/>
      <c r="D214" s="30"/>
      <c r="E214" s="30"/>
      <c r="F214" s="30"/>
      <c r="G214" s="31"/>
      <c r="H214" s="31"/>
      <c r="I214" s="17" t="str">
        <f aca="false">IFERROR((G214-H214)/H214,"")</f>
        <v/>
      </c>
      <c r="J214" s="31"/>
      <c r="K214" s="30"/>
      <c r="L214" s="15" t="str">
        <f aca="false">IF(K214="W",(G214-1)*J214,IF(K214="L",-J214,IF(K214="P",0,"")))</f>
        <v/>
      </c>
      <c r="M214" s="16" t="str">
        <f aca="false">IFERROR(L214*$B$3,"")</f>
        <v/>
      </c>
      <c r="N214" s="15" t="n">
        <f aca="false">SUM($L$9:L214)</f>
        <v>0.85</v>
      </c>
      <c r="O214" s="16" t="n">
        <f aca="false">SUM($M$9:M214)</f>
        <v>8.5</v>
      </c>
      <c r="P214" s="13" t="n">
        <f aca="false">IFERROR(N214/SUM($J$9:J214),"")</f>
        <v>0.85</v>
      </c>
      <c r="Q214" s="13" t="n">
        <f aca="false">IFERROR(COUNTIF($K$9:K214,"W")/COUNTIF($K$9:K214,"&lt;&gt;"),"")</f>
        <v>1</v>
      </c>
      <c r="R214" s="17" t="n">
        <f aca="false">IFERROR(AVERAGE($I$9:I214),"")</f>
        <v>0.0277777777777778</v>
      </c>
    </row>
    <row r="215" customFormat="false" ht="15" hidden="false" customHeight="false" outlineLevel="0" collapsed="false">
      <c r="A215" s="29"/>
      <c r="B215" s="30"/>
      <c r="C215" s="30"/>
      <c r="D215" s="30"/>
      <c r="E215" s="30"/>
      <c r="F215" s="30"/>
      <c r="G215" s="31"/>
      <c r="H215" s="31"/>
      <c r="I215" s="17" t="str">
        <f aca="false">IFERROR((G215-H215)/H215,"")</f>
        <v/>
      </c>
      <c r="J215" s="31"/>
      <c r="K215" s="30"/>
      <c r="L215" s="15" t="str">
        <f aca="false">IF(K215="W",(G215-1)*J215,IF(K215="L",-J215,IF(K215="P",0,"")))</f>
        <v/>
      </c>
      <c r="M215" s="16" t="str">
        <f aca="false">IFERROR(L215*$B$3,"")</f>
        <v/>
      </c>
      <c r="N215" s="15" t="n">
        <f aca="false">SUM($L$9:L215)</f>
        <v>0.85</v>
      </c>
      <c r="O215" s="16" t="n">
        <f aca="false">SUM($M$9:M215)</f>
        <v>8.5</v>
      </c>
      <c r="P215" s="13" t="n">
        <f aca="false">IFERROR(N215/SUM($J$9:J215),"")</f>
        <v>0.85</v>
      </c>
      <c r="Q215" s="13" t="n">
        <f aca="false">IFERROR(COUNTIF($K$9:K215,"W")/COUNTIF($K$9:K215,"&lt;&gt;"),"")</f>
        <v>1</v>
      </c>
      <c r="R215" s="17" t="n">
        <f aca="false">IFERROR(AVERAGE($I$9:I215),"")</f>
        <v>0.0277777777777778</v>
      </c>
    </row>
    <row r="216" customFormat="false" ht="15" hidden="false" customHeight="false" outlineLevel="0" collapsed="false">
      <c r="A216" s="29"/>
      <c r="B216" s="30"/>
      <c r="C216" s="30"/>
      <c r="D216" s="30"/>
      <c r="E216" s="30"/>
      <c r="F216" s="30"/>
      <c r="G216" s="31"/>
      <c r="H216" s="31"/>
      <c r="I216" s="17" t="str">
        <f aca="false">IFERROR((G216-H216)/H216,"")</f>
        <v/>
      </c>
      <c r="J216" s="31"/>
      <c r="K216" s="30"/>
      <c r="L216" s="15" t="str">
        <f aca="false">IF(K216="W",(G216-1)*J216,IF(K216="L",-J216,IF(K216="P",0,"")))</f>
        <v/>
      </c>
      <c r="M216" s="16" t="str">
        <f aca="false">IFERROR(L216*$B$3,"")</f>
        <v/>
      </c>
      <c r="N216" s="15" t="n">
        <f aca="false">SUM($L$9:L216)</f>
        <v>0.85</v>
      </c>
      <c r="O216" s="16" t="n">
        <f aca="false">SUM($M$9:M216)</f>
        <v>8.5</v>
      </c>
      <c r="P216" s="13" t="n">
        <f aca="false">IFERROR(N216/SUM($J$9:J216),"")</f>
        <v>0.85</v>
      </c>
      <c r="Q216" s="13" t="n">
        <f aca="false">IFERROR(COUNTIF($K$9:K216,"W")/COUNTIF($K$9:K216,"&lt;&gt;"),"")</f>
        <v>1</v>
      </c>
      <c r="R216" s="17" t="n">
        <f aca="false">IFERROR(AVERAGE($I$9:I216),"")</f>
        <v>0.0277777777777778</v>
      </c>
    </row>
    <row r="217" customFormat="false" ht="15" hidden="false" customHeight="false" outlineLevel="0" collapsed="false">
      <c r="A217" s="29"/>
      <c r="B217" s="30"/>
      <c r="C217" s="30"/>
      <c r="D217" s="30"/>
      <c r="E217" s="30"/>
      <c r="F217" s="30"/>
      <c r="G217" s="31"/>
      <c r="H217" s="31"/>
      <c r="I217" s="17" t="str">
        <f aca="false">IFERROR((G217-H217)/H217,"")</f>
        <v/>
      </c>
      <c r="J217" s="31"/>
      <c r="K217" s="30"/>
      <c r="L217" s="15" t="str">
        <f aca="false">IF(K217="W",(G217-1)*J217,IF(K217="L",-J217,IF(K217="P",0,"")))</f>
        <v/>
      </c>
      <c r="M217" s="16" t="str">
        <f aca="false">IFERROR(L217*$B$3,"")</f>
        <v/>
      </c>
      <c r="N217" s="15" t="n">
        <f aca="false">SUM($L$9:L217)</f>
        <v>0.85</v>
      </c>
      <c r="O217" s="16" t="n">
        <f aca="false">SUM($M$9:M217)</f>
        <v>8.5</v>
      </c>
      <c r="P217" s="13" t="n">
        <f aca="false">IFERROR(N217/SUM($J$9:J217),"")</f>
        <v>0.85</v>
      </c>
      <c r="Q217" s="13" t="n">
        <f aca="false">IFERROR(COUNTIF($K$9:K217,"W")/COUNTIF($K$9:K217,"&lt;&gt;"),"")</f>
        <v>1</v>
      </c>
      <c r="R217" s="17" t="n">
        <f aca="false">IFERROR(AVERAGE($I$9:I217),"")</f>
        <v>0.0277777777777778</v>
      </c>
    </row>
    <row r="218" customFormat="false" ht="15" hidden="false" customHeight="false" outlineLevel="0" collapsed="false">
      <c r="A218" s="29"/>
      <c r="B218" s="30"/>
      <c r="C218" s="30"/>
      <c r="D218" s="30"/>
      <c r="E218" s="30"/>
      <c r="F218" s="30"/>
      <c r="G218" s="31"/>
      <c r="H218" s="31"/>
      <c r="I218" s="17" t="str">
        <f aca="false">IFERROR((G218-H218)/H218,"")</f>
        <v/>
      </c>
      <c r="J218" s="31"/>
      <c r="K218" s="30"/>
      <c r="L218" s="15" t="str">
        <f aca="false">IF(K218="W",(G218-1)*J218,IF(K218="L",-J218,IF(K218="P",0,"")))</f>
        <v/>
      </c>
      <c r="M218" s="16" t="str">
        <f aca="false">IFERROR(L218*$B$3,"")</f>
        <v/>
      </c>
      <c r="N218" s="15" t="n">
        <f aca="false">SUM($L$9:L218)</f>
        <v>0.85</v>
      </c>
      <c r="O218" s="16" t="n">
        <f aca="false">SUM($M$9:M218)</f>
        <v>8.5</v>
      </c>
      <c r="P218" s="13" t="n">
        <f aca="false">IFERROR(N218/SUM($J$9:J218),"")</f>
        <v>0.85</v>
      </c>
      <c r="Q218" s="13" t="n">
        <f aca="false">IFERROR(COUNTIF($K$9:K218,"W")/COUNTIF($K$9:K218,"&lt;&gt;"),"")</f>
        <v>1</v>
      </c>
      <c r="R218" s="17" t="n">
        <f aca="false">IFERROR(AVERAGE($I$9:I218),"")</f>
        <v>0.0277777777777778</v>
      </c>
    </row>
    <row r="219" customFormat="false" ht="15" hidden="false" customHeight="false" outlineLevel="0" collapsed="false">
      <c r="A219" s="29"/>
      <c r="B219" s="30"/>
      <c r="C219" s="30"/>
      <c r="D219" s="30"/>
      <c r="E219" s="30"/>
      <c r="F219" s="30"/>
      <c r="G219" s="31"/>
      <c r="H219" s="31"/>
      <c r="I219" s="17" t="str">
        <f aca="false">IFERROR((G219-H219)/H219,"")</f>
        <v/>
      </c>
      <c r="J219" s="31"/>
      <c r="K219" s="30"/>
      <c r="L219" s="15" t="str">
        <f aca="false">IF(K219="W",(G219-1)*J219,IF(K219="L",-J219,IF(K219="P",0,"")))</f>
        <v/>
      </c>
      <c r="M219" s="16" t="str">
        <f aca="false">IFERROR(L219*$B$3,"")</f>
        <v/>
      </c>
      <c r="N219" s="15" t="n">
        <f aca="false">SUM($L$9:L219)</f>
        <v>0.85</v>
      </c>
      <c r="O219" s="16" t="n">
        <f aca="false">SUM($M$9:M219)</f>
        <v>8.5</v>
      </c>
      <c r="P219" s="13" t="n">
        <f aca="false">IFERROR(N219/SUM($J$9:J219),"")</f>
        <v>0.85</v>
      </c>
      <c r="Q219" s="13" t="n">
        <f aca="false">IFERROR(COUNTIF($K$9:K219,"W")/COUNTIF($K$9:K219,"&lt;&gt;"),"")</f>
        <v>1</v>
      </c>
      <c r="R219" s="17" t="n">
        <f aca="false">IFERROR(AVERAGE($I$9:I219),"")</f>
        <v>0.0277777777777778</v>
      </c>
    </row>
    <row r="220" customFormat="false" ht="15" hidden="false" customHeight="false" outlineLevel="0" collapsed="false">
      <c r="A220" s="29"/>
      <c r="B220" s="30"/>
      <c r="C220" s="30"/>
      <c r="D220" s="30"/>
      <c r="E220" s="30"/>
      <c r="F220" s="30"/>
      <c r="G220" s="31"/>
      <c r="H220" s="31"/>
      <c r="I220" s="17" t="str">
        <f aca="false">IFERROR((G220-H220)/H220,"")</f>
        <v/>
      </c>
      <c r="J220" s="31"/>
      <c r="K220" s="30"/>
      <c r="L220" s="15" t="str">
        <f aca="false">IF(K220="W",(G220-1)*J220,IF(K220="L",-J220,IF(K220="P",0,"")))</f>
        <v/>
      </c>
      <c r="M220" s="16" t="str">
        <f aca="false">IFERROR(L220*$B$3,"")</f>
        <v/>
      </c>
      <c r="N220" s="15" t="n">
        <f aca="false">SUM($L$9:L220)</f>
        <v>0.85</v>
      </c>
      <c r="O220" s="16" t="n">
        <f aca="false">SUM($M$9:M220)</f>
        <v>8.5</v>
      </c>
      <c r="P220" s="13" t="n">
        <f aca="false">IFERROR(N220/SUM($J$9:J220),"")</f>
        <v>0.85</v>
      </c>
      <c r="Q220" s="13" t="n">
        <f aca="false">IFERROR(COUNTIF($K$9:K220,"W")/COUNTIF($K$9:K220,"&lt;&gt;"),"")</f>
        <v>1</v>
      </c>
      <c r="R220" s="17" t="n">
        <f aca="false">IFERROR(AVERAGE($I$9:I220),"")</f>
        <v>0.0277777777777778</v>
      </c>
    </row>
    <row r="221" customFormat="false" ht="15" hidden="false" customHeight="false" outlineLevel="0" collapsed="false">
      <c r="A221" s="29"/>
      <c r="B221" s="30"/>
      <c r="C221" s="30"/>
      <c r="D221" s="30"/>
      <c r="E221" s="30"/>
      <c r="F221" s="30"/>
      <c r="G221" s="31"/>
      <c r="H221" s="31"/>
      <c r="I221" s="17" t="str">
        <f aca="false">IFERROR((G221-H221)/H221,"")</f>
        <v/>
      </c>
      <c r="J221" s="31"/>
      <c r="K221" s="30"/>
      <c r="L221" s="15" t="str">
        <f aca="false">IF(K221="W",(G221-1)*J221,IF(K221="L",-J221,IF(K221="P",0,"")))</f>
        <v/>
      </c>
      <c r="M221" s="16" t="str">
        <f aca="false">IFERROR(L221*$B$3,"")</f>
        <v/>
      </c>
      <c r="N221" s="15" t="n">
        <f aca="false">SUM($L$9:L221)</f>
        <v>0.85</v>
      </c>
      <c r="O221" s="16" t="n">
        <f aca="false">SUM($M$9:M221)</f>
        <v>8.5</v>
      </c>
      <c r="P221" s="13" t="n">
        <f aca="false">IFERROR(N221/SUM($J$9:J221),"")</f>
        <v>0.85</v>
      </c>
      <c r="Q221" s="13" t="n">
        <f aca="false">IFERROR(COUNTIF($K$9:K221,"W")/COUNTIF($K$9:K221,"&lt;&gt;"),"")</f>
        <v>1</v>
      </c>
      <c r="R221" s="17" t="n">
        <f aca="false">IFERROR(AVERAGE($I$9:I221),"")</f>
        <v>0.0277777777777778</v>
      </c>
    </row>
    <row r="222" customFormat="false" ht="15" hidden="false" customHeight="false" outlineLevel="0" collapsed="false">
      <c r="A222" s="29"/>
      <c r="B222" s="30"/>
      <c r="C222" s="30"/>
      <c r="D222" s="30"/>
      <c r="E222" s="30"/>
      <c r="F222" s="30"/>
      <c r="G222" s="31"/>
      <c r="H222" s="31"/>
      <c r="I222" s="17" t="str">
        <f aca="false">IFERROR((G222-H222)/H222,"")</f>
        <v/>
      </c>
      <c r="J222" s="31"/>
      <c r="K222" s="30"/>
      <c r="L222" s="15" t="str">
        <f aca="false">IF(K222="W",(G222-1)*J222,IF(K222="L",-J222,IF(K222="P",0,"")))</f>
        <v/>
      </c>
      <c r="M222" s="16" t="str">
        <f aca="false">IFERROR(L222*$B$3,"")</f>
        <v/>
      </c>
      <c r="N222" s="15" t="n">
        <f aca="false">SUM($L$9:L222)</f>
        <v>0.85</v>
      </c>
      <c r="O222" s="16" t="n">
        <f aca="false">SUM($M$9:M222)</f>
        <v>8.5</v>
      </c>
      <c r="P222" s="13" t="n">
        <f aca="false">IFERROR(N222/SUM($J$9:J222),"")</f>
        <v>0.85</v>
      </c>
      <c r="Q222" s="13" t="n">
        <f aca="false">IFERROR(COUNTIF($K$9:K222,"W")/COUNTIF($K$9:K222,"&lt;&gt;"),"")</f>
        <v>1</v>
      </c>
      <c r="R222" s="17" t="n">
        <f aca="false">IFERROR(AVERAGE($I$9:I222),"")</f>
        <v>0.0277777777777778</v>
      </c>
    </row>
    <row r="223" customFormat="false" ht="15" hidden="false" customHeight="false" outlineLevel="0" collapsed="false">
      <c r="A223" s="29"/>
      <c r="B223" s="30"/>
      <c r="C223" s="30"/>
      <c r="D223" s="30"/>
      <c r="E223" s="30"/>
      <c r="F223" s="30"/>
      <c r="G223" s="31"/>
      <c r="H223" s="31"/>
      <c r="I223" s="17" t="str">
        <f aca="false">IFERROR((G223-H223)/H223,"")</f>
        <v/>
      </c>
      <c r="J223" s="31"/>
      <c r="K223" s="30"/>
      <c r="L223" s="15" t="str">
        <f aca="false">IF(K223="W",(G223-1)*J223,IF(K223="L",-J223,IF(K223="P",0,"")))</f>
        <v/>
      </c>
      <c r="M223" s="16" t="str">
        <f aca="false">IFERROR(L223*$B$3,"")</f>
        <v/>
      </c>
      <c r="N223" s="15" t="n">
        <f aca="false">SUM($L$9:L223)</f>
        <v>0.85</v>
      </c>
      <c r="O223" s="16" t="n">
        <f aca="false">SUM($M$9:M223)</f>
        <v>8.5</v>
      </c>
      <c r="P223" s="13" t="n">
        <f aca="false">IFERROR(N223/SUM($J$9:J223),"")</f>
        <v>0.85</v>
      </c>
      <c r="Q223" s="13" t="n">
        <f aca="false">IFERROR(COUNTIF($K$9:K223,"W")/COUNTIF($K$9:K223,"&lt;&gt;"),"")</f>
        <v>1</v>
      </c>
      <c r="R223" s="17" t="n">
        <f aca="false">IFERROR(AVERAGE($I$9:I223),"")</f>
        <v>0.0277777777777778</v>
      </c>
    </row>
    <row r="224" customFormat="false" ht="15" hidden="false" customHeight="false" outlineLevel="0" collapsed="false">
      <c r="A224" s="29"/>
      <c r="B224" s="30"/>
      <c r="C224" s="30"/>
      <c r="D224" s="30"/>
      <c r="E224" s="30"/>
      <c r="F224" s="30"/>
      <c r="G224" s="31"/>
      <c r="H224" s="31"/>
      <c r="I224" s="17" t="str">
        <f aca="false">IFERROR((G224-H224)/H224,"")</f>
        <v/>
      </c>
      <c r="J224" s="31"/>
      <c r="K224" s="30"/>
      <c r="L224" s="15" t="str">
        <f aca="false">IF(K224="W",(G224-1)*J224,IF(K224="L",-J224,IF(K224="P",0,"")))</f>
        <v/>
      </c>
      <c r="M224" s="16" t="str">
        <f aca="false">IFERROR(L224*$B$3,"")</f>
        <v/>
      </c>
      <c r="N224" s="15" t="n">
        <f aca="false">SUM($L$9:L224)</f>
        <v>0.85</v>
      </c>
      <c r="O224" s="16" t="n">
        <f aca="false">SUM($M$9:M224)</f>
        <v>8.5</v>
      </c>
      <c r="P224" s="13" t="n">
        <f aca="false">IFERROR(N224/SUM($J$9:J224),"")</f>
        <v>0.85</v>
      </c>
      <c r="Q224" s="13" t="n">
        <f aca="false">IFERROR(COUNTIF($K$9:K224,"W")/COUNTIF($K$9:K224,"&lt;&gt;"),"")</f>
        <v>1</v>
      </c>
      <c r="R224" s="17" t="n">
        <f aca="false">IFERROR(AVERAGE($I$9:I224),"")</f>
        <v>0.0277777777777778</v>
      </c>
    </row>
    <row r="225" customFormat="false" ht="15" hidden="false" customHeight="false" outlineLevel="0" collapsed="false">
      <c r="A225" s="29"/>
      <c r="B225" s="30"/>
      <c r="C225" s="30"/>
      <c r="D225" s="30"/>
      <c r="E225" s="30"/>
      <c r="F225" s="30"/>
      <c r="G225" s="31"/>
      <c r="H225" s="31"/>
      <c r="I225" s="17" t="str">
        <f aca="false">IFERROR((G225-H225)/H225,"")</f>
        <v/>
      </c>
      <c r="J225" s="31"/>
      <c r="K225" s="30"/>
      <c r="L225" s="15" t="str">
        <f aca="false">IF(K225="W",(G225-1)*J225,IF(K225="L",-J225,IF(K225="P",0,"")))</f>
        <v/>
      </c>
      <c r="M225" s="16" t="str">
        <f aca="false">IFERROR(L225*$B$3,"")</f>
        <v/>
      </c>
      <c r="N225" s="15" t="n">
        <f aca="false">SUM($L$9:L225)</f>
        <v>0.85</v>
      </c>
      <c r="O225" s="16" t="n">
        <f aca="false">SUM($M$9:M225)</f>
        <v>8.5</v>
      </c>
      <c r="P225" s="13" t="n">
        <f aca="false">IFERROR(N225/SUM($J$9:J225),"")</f>
        <v>0.85</v>
      </c>
      <c r="Q225" s="13" t="n">
        <f aca="false">IFERROR(COUNTIF($K$9:K225,"W")/COUNTIF($K$9:K225,"&lt;&gt;"),"")</f>
        <v>1</v>
      </c>
      <c r="R225" s="17" t="n">
        <f aca="false">IFERROR(AVERAGE($I$9:I225),"")</f>
        <v>0.0277777777777778</v>
      </c>
    </row>
    <row r="226" customFormat="false" ht="15" hidden="false" customHeight="false" outlineLevel="0" collapsed="false">
      <c r="A226" s="29"/>
      <c r="B226" s="30"/>
      <c r="C226" s="30"/>
      <c r="D226" s="30"/>
      <c r="E226" s="30"/>
      <c r="F226" s="30"/>
      <c r="G226" s="31"/>
      <c r="H226" s="31"/>
      <c r="I226" s="17" t="str">
        <f aca="false">IFERROR((G226-H226)/H226,"")</f>
        <v/>
      </c>
      <c r="J226" s="31"/>
      <c r="K226" s="30"/>
      <c r="L226" s="15" t="str">
        <f aca="false">IF(K226="W",(G226-1)*J226,IF(K226="L",-J226,IF(K226="P",0,"")))</f>
        <v/>
      </c>
      <c r="M226" s="16" t="str">
        <f aca="false">IFERROR(L226*$B$3,"")</f>
        <v/>
      </c>
      <c r="N226" s="15" t="n">
        <f aca="false">SUM($L$9:L226)</f>
        <v>0.85</v>
      </c>
      <c r="O226" s="16" t="n">
        <f aca="false">SUM($M$9:M226)</f>
        <v>8.5</v>
      </c>
      <c r="P226" s="13" t="n">
        <f aca="false">IFERROR(N226/SUM($J$9:J226),"")</f>
        <v>0.85</v>
      </c>
      <c r="Q226" s="13" t="n">
        <f aca="false">IFERROR(COUNTIF($K$9:K226,"W")/COUNTIF($K$9:K226,"&lt;&gt;"),"")</f>
        <v>1</v>
      </c>
      <c r="R226" s="17" t="n">
        <f aca="false">IFERROR(AVERAGE($I$9:I226),"")</f>
        <v>0.0277777777777778</v>
      </c>
    </row>
    <row r="227" customFormat="false" ht="15" hidden="false" customHeight="false" outlineLevel="0" collapsed="false">
      <c r="A227" s="29"/>
      <c r="B227" s="30"/>
      <c r="C227" s="30"/>
      <c r="D227" s="30"/>
      <c r="E227" s="30"/>
      <c r="F227" s="30"/>
      <c r="G227" s="31"/>
      <c r="H227" s="31"/>
      <c r="I227" s="17" t="str">
        <f aca="false">IFERROR((G227-H227)/H227,"")</f>
        <v/>
      </c>
      <c r="J227" s="31"/>
      <c r="K227" s="30"/>
      <c r="L227" s="15" t="str">
        <f aca="false">IF(K227="W",(G227-1)*J227,IF(K227="L",-J227,IF(K227="P",0,"")))</f>
        <v/>
      </c>
      <c r="M227" s="16" t="str">
        <f aca="false">IFERROR(L227*$B$3,"")</f>
        <v/>
      </c>
      <c r="N227" s="15" t="n">
        <f aca="false">SUM($L$9:L227)</f>
        <v>0.85</v>
      </c>
      <c r="O227" s="16" t="n">
        <f aca="false">SUM($M$9:M227)</f>
        <v>8.5</v>
      </c>
      <c r="P227" s="13" t="n">
        <f aca="false">IFERROR(N227/SUM($J$9:J227),"")</f>
        <v>0.85</v>
      </c>
      <c r="Q227" s="13" t="n">
        <f aca="false">IFERROR(COUNTIF($K$9:K227,"W")/COUNTIF($K$9:K227,"&lt;&gt;"),"")</f>
        <v>1</v>
      </c>
      <c r="R227" s="17" t="n">
        <f aca="false">IFERROR(AVERAGE($I$9:I227),"")</f>
        <v>0.0277777777777778</v>
      </c>
    </row>
    <row r="228" customFormat="false" ht="15" hidden="false" customHeight="false" outlineLevel="0" collapsed="false">
      <c r="A228" s="29"/>
      <c r="B228" s="30"/>
      <c r="C228" s="30"/>
      <c r="D228" s="30"/>
      <c r="E228" s="30"/>
      <c r="F228" s="30"/>
      <c r="G228" s="31"/>
      <c r="H228" s="31"/>
      <c r="I228" s="17" t="str">
        <f aca="false">IFERROR((G228-H228)/H228,"")</f>
        <v/>
      </c>
      <c r="J228" s="31"/>
      <c r="K228" s="30"/>
      <c r="L228" s="15" t="str">
        <f aca="false">IF(K228="W",(G228-1)*J228,IF(K228="L",-J228,IF(K228="P",0,"")))</f>
        <v/>
      </c>
      <c r="M228" s="16" t="str">
        <f aca="false">IFERROR(L228*$B$3,"")</f>
        <v/>
      </c>
      <c r="N228" s="15" t="n">
        <f aca="false">SUM($L$9:L228)</f>
        <v>0.85</v>
      </c>
      <c r="O228" s="16" t="n">
        <f aca="false">SUM($M$9:M228)</f>
        <v>8.5</v>
      </c>
      <c r="P228" s="13" t="n">
        <f aca="false">IFERROR(N228/SUM($J$9:J228),"")</f>
        <v>0.85</v>
      </c>
      <c r="Q228" s="13" t="n">
        <f aca="false">IFERROR(COUNTIF($K$9:K228,"W")/COUNTIF($K$9:K228,"&lt;&gt;"),"")</f>
        <v>1</v>
      </c>
      <c r="R228" s="17" t="n">
        <f aca="false">IFERROR(AVERAGE($I$9:I228),"")</f>
        <v>0.0277777777777778</v>
      </c>
    </row>
    <row r="229" customFormat="false" ht="15" hidden="false" customHeight="false" outlineLevel="0" collapsed="false">
      <c r="A229" s="29"/>
      <c r="B229" s="30"/>
      <c r="C229" s="30"/>
      <c r="D229" s="30"/>
      <c r="E229" s="30"/>
      <c r="F229" s="30"/>
      <c r="G229" s="31"/>
      <c r="H229" s="31"/>
      <c r="I229" s="17" t="str">
        <f aca="false">IFERROR((G229-H229)/H229,"")</f>
        <v/>
      </c>
      <c r="J229" s="31"/>
      <c r="K229" s="30"/>
      <c r="L229" s="15" t="str">
        <f aca="false">IF(K229="W",(G229-1)*J229,IF(K229="L",-J229,IF(K229="P",0,"")))</f>
        <v/>
      </c>
      <c r="M229" s="16" t="str">
        <f aca="false">IFERROR(L229*$B$3,"")</f>
        <v/>
      </c>
      <c r="N229" s="15" t="n">
        <f aca="false">SUM($L$9:L229)</f>
        <v>0.85</v>
      </c>
      <c r="O229" s="16" t="n">
        <f aca="false">SUM($M$9:M229)</f>
        <v>8.5</v>
      </c>
      <c r="P229" s="13" t="n">
        <f aca="false">IFERROR(N229/SUM($J$9:J229),"")</f>
        <v>0.85</v>
      </c>
      <c r="Q229" s="13" t="n">
        <f aca="false">IFERROR(COUNTIF($K$9:K229,"W")/COUNTIF($K$9:K229,"&lt;&gt;"),"")</f>
        <v>1</v>
      </c>
      <c r="R229" s="17" t="n">
        <f aca="false">IFERROR(AVERAGE($I$9:I229),"")</f>
        <v>0.0277777777777778</v>
      </c>
    </row>
    <row r="230" customFormat="false" ht="15" hidden="false" customHeight="false" outlineLevel="0" collapsed="false">
      <c r="A230" s="29"/>
      <c r="B230" s="30"/>
      <c r="C230" s="30"/>
      <c r="D230" s="30"/>
      <c r="E230" s="30"/>
      <c r="F230" s="30"/>
      <c r="G230" s="31"/>
      <c r="H230" s="31"/>
      <c r="I230" s="17" t="str">
        <f aca="false">IFERROR((G230-H230)/H230,"")</f>
        <v/>
      </c>
      <c r="J230" s="31"/>
      <c r="K230" s="30"/>
      <c r="L230" s="15" t="str">
        <f aca="false">IF(K230="W",(G230-1)*J230,IF(K230="L",-J230,IF(K230="P",0,"")))</f>
        <v/>
      </c>
      <c r="M230" s="16" t="str">
        <f aca="false">IFERROR(L230*$B$3,"")</f>
        <v/>
      </c>
      <c r="N230" s="15" t="n">
        <f aca="false">SUM($L$9:L230)</f>
        <v>0.85</v>
      </c>
      <c r="O230" s="16" t="n">
        <f aca="false">SUM($M$9:M230)</f>
        <v>8.5</v>
      </c>
      <c r="P230" s="13" t="n">
        <f aca="false">IFERROR(N230/SUM($J$9:J230),"")</f>
        <v>0.85</v>
      </c>
      <c r="Q230" s="13" t="n">
        <f aca="false">IFERROR(COUNTIF($K$9:K230,"W")/COUNTIF($K$9:K230,"&lt;&gt;"),"")</f>
        <v>1</v>
      </c>
      <c r="R230" s="17" t="n">
        <f aca="false">IFERROR(AVERAGE($I$9:I230),"")</f>
        <v>0.0277777777777778</v>
      </c>
    </row>
    <row r="231" customFormat="false" ht="15" hidden="false" customHeight="false" outlineLevel="0" collapsed="false">
      <c r="A231" s="29"/>
      <c r="B231" s="30"/>
      <c r="C231" s="30"/>
      <c r="D231" s="30"/>
      <c r="E231" s="30"/>
      <c r="F231" s="30"/>
      <c r="G231" s="31"/>
      <c r="H231" s="31"/>
      <c r="I231" s="17" t="str">
        <f aca="false">IFERROR((G231-H231)/H231,"")</f>
        <v/>
      </c>
      <c r="J231" s="31"/>
      <c r="K231" s="30"/>
      <c r="L231" s="15" t="str">
        <f aca="false">IF(K231="W",(G231-1)*J231,IF(K231="L",-J231,IF(K231="P",0,"")))</f>
        <v/>
      </c>
      <c r="M231" s="16" t="str">
        <f aca="false">IFERROR(L231*$B$3,"")</f>
        <v/>
      </c>
      <c r="N231" s="15" t="n">
        <f aca="false">SUM($L$9:L231)</f>
        <v>0.85</v>
      </c>
      <c r="O231" s="16" t="n">
        <f aca="false">SUM($M$9:M231)</f>
        <v>8.5</v>
      </c>
      <c r="P231" s="13" t="n">
        <f aca="false">IFERROR(N231/SUM($J$9:J231),"")</f>
        <v>0.85</v>
      </c>
      <c r="Q231" s="13" t="n">
        <f aca="false">IFERROR(COUNTIF($K$9:K231,"W")/COUNTIF($K$9:K231,"&lt;&gt;"),"")</f>
        <v>1</v>
      </c>
      <c r="R231" s="17" t="n">
        <f aca="false">IFERROR(AVERAGE($I$9:I231),"")</f>
        <v>0.0277777777777778</v>
      </c>
    </row>
    <row r="232" customFormat="false" ht="15" hidden="false" customHeight="false" outlineLevel="0" collapsed="false">
      <c r="A232" s="29"/>
      <c r="B232" s="30"/>
      <c r="C232" s="30"/>
      <c r="D232" s="30"/>
      <c r="E232" s="30"/>
      <c r="F232" s="30"/>
      <c r="G232" s="31"/>
      <c r="H232" s="31"/>
      <c r="I232" s="17" t="str">
        <f aca="false">IFERROR((G232-H232)/H232,"")</f>
        <v/>
      </c>
      <c r="J232" s="31"/>
      <c r="K232" s="30"/>
      <c r="L232" s="15" t="str">
        <f aca="false">IF(K232="W",(G232-1)*J232,IF(K232="L",-J232,IF(K232="P",0,"")))</f>
        <v/>
      </c>
      <c r="M232" s="16" t="str">
        <f aca="false">IFERROR(L232*$B$3,"")</f>
        <v/>
      </c>
      <c r="N232" s="15" t="n">
        <f aca="false">SUM($L$9:L232)</f>
        <v>0.85</v>
      </c>
      <c r="O232" s="16" t="n">
        <f aca="false">SUM($M$9:M232)</f>
        <v>8.5</v>
      </c>
      <c r="P232" s="13" t="n">
        <f aca="false">IFERROR(N232/SUM($J$9:J232),"")</f>
        <v>0.85</v>
      </c>
      <c r="Q232" s="13" t="n">
        <f aca="false">IFERROR(COUNTIF($K$9:K232,"W")/COUNTIF($K$9:K232,"&lt;&gt;"),"")</f>
        <v>1</v>
      </c>
      <c r="R232" s="17" t="n">
        <f aca="false">IFERROR(AVERAGE($I$9:I232),"")</f>
        <v>0.0277777777777778</v>
      </c>
    </row>
    <row r="233" customFormat="false" ht="15" hidden="false" customHeight="false" outlineLevel="0" collapsed="false">
      <c r="A233" s="29"/>
      <c r="B233" s="30"/>
      <c r="C233" s="30"/>
      <c r="D233" s="30"/>
      <c r="E233" s="30"/>
      <c r="F233" s="30"/>
      <c r="G233" s="31"/>
      <c r="H233" s="31"/>
      <c r="I233" s="17" t="str">
        <f aca="false">IFERROR((G233-H233)/H233,"")</f>
        <v/>
      </c>
      <c r="J233" s="31"/>
      <c r="K233" s="30"/>
      <c r="L233" s="15" t="str">
        <f aca="false">IF(K233="W",(G233-1)*J233,IF(K233="L",-J233,IF(K233="P",0,"")))</f>
        <v/>
      </c>
      <c r="M233" s="16" t="str">
        <f aca="false">IFERROR(L233*$B$3,"")</f>
        <v/>
      </c>
      <c r="N233" s="15" t="n">
        <f aca="false">SUM($L$9:L233)</f>
        <v>0.85</v>
      </c>
      <c r="O233" s="16" t="n">
        <f aca="false">SUM($M$9:M233)</f>
        <v>8.5</v>
      </c>
      <c r="P233" s="13" t="n">
        <f aca="false">IFERROR(N233/SUM($J$9:J233),"")</f>
        <v>0.85</v>
      </c>
      <c r="Q233" s="13" t="n">
        <f aca="false">IFERROR(COUNTIF($K$9:K233,"W")/COUNTIF($K$9:K233,"&lt;&gt;"),"")</f>
        <v>1</v>
      </c>
      <c r="R233" s="17" t="n">
        <f aca="false">IFERROR(AVERAGE($I$9:I233),"")</f>
        <v>0.0277777777777778</v>
      </c>
    </row>
    <row r="234" customFormat="false" ht="15" hidden="false" customHeight="false" outlineLevel="0" collapsed="false">
      <c r="A234" s="29"/>
      <c r="B234" s="30"/>
      <c r="C234" s="30"/>
      <c r="D234" s="30"/>
      <c r="E234" s="30"/>
      <c r="F234" s="30"/>
      <c r="G234" s="31"/>
      <c r="H234" s="31"/>
      <c r="I234" s="17" t="str">
        <f aca="false">IFERROR((G234-H234)/H234,"")</f>
        <v/>
      </c>
      <c r="J234" s="31"/>
      <c r="K234" s="30"/>
      <c r="L234" s="15" t="str">
        <f aca="false">IF(K234="W",(G234-1)*J234,IF(K234="L",-J234,IF(K234="P",0,"")))</f>
        <v/>
      </c>
      <c r="M234" s="16" t="str">
        <f aca="false">IFERROR(L234*$B$3,"")</f>
        <v/>
      </c>
      <c r="N234" s="15" t="n">
        <f aca="false">SUM($L$9:L234)</f>
        <v>0.85</v>
      </c>
      <c r="O234" s="16" t="n">
        <f aca="false">SUM($M$9:M234)</f>
        <v>8.5</v>
      </c>
      <c r="P234" s="13" t="n">
        <f aca="false">IFERROR(N234/SUM($J$9:J234),"")</f>
        <v>0.85</v>
      </c>
      <c r="Q234" s="13" t="n">
        <f aca="false">IFERROR(COUNTIF($K$9:K234,"W")/COUNTIF($K$9:K234,"&lt;&gt;"),"")</f>
        <v>1</v>
      </c>
      <c r="R234" s="17" t="n">
        <f aca="false">IFERROR(AVERAGE($I$9:I234),"")</f>
        <v>0.0277777777777778</v>
      </c>
    </row>
    <row r="235" customFormat="false" ht="15" hidden="false" customHeight="false" outlineLevel="0" collapsed="false">
      <c r="A235" s="29"/>
      <c r="B235" s="30"/>
      <c r="C235" s="30"/>
      <c r="D235" s="30"/>
      <c r="E235" s="30"/>
      <c r="F235" s="30"/>
      <c r="G235" s="31"/>
      <c r="H235" s="31"/>
      <c r="I235" s="17" t="str">
        <f aca="false">IFERROR((G235-H235)/H235,"")</f>
        <v/>
      </c>
      <c r="J235" s="31"/>
      <c r="K235" s="30"/>
      <c r="L235" s="15" t="str">
        <f aca="false">IF(K235="W",(G235-1)*J235,IF(K235="L",-J235,IF(K235="P",0,"")))</f>
        <v/>
      </c>
      <c r="M235" s="16" t="str">
        <f aca="false">IFERROR(L235*$B$3,"")</f>
        <v/>
      </c>
      <c r="N235" s="15" t="n">
        <f aca="false">SUM($L$9:L235)</f>
        <v>0.85</v>
      </c>
      <c r="O235" s="16" t="n">
        <f aca="false">SUM($M$9:M235)</f>
        <v>8.5</v>
      </c>
      <c r="P235" s="13" t="n">
        <f aca="false">IFERROR(N235/SUM($J$9:J235),"")</f>
        <v>0.85</v>
      </c>
      <c r="Q235" s="13" t="n">
        <f aca="false">IFERROR(COUNTIF($K$9:K235,"W")/COUNTIF($K$9:K235,"&lt;&gt;"),"")</f>
        <v>1</v>
      </c>
      <c r="R235" s="17" t="n">
        <f aca="false">IFERROR(AVERAGE($I$9:I235),"")</f>
        <v>0.0277777777777778</v>
      </c>
    </row>
    <row r="236" customFormat="false" ht="15" hidden="false" customHeight="false" outlineLevel="0" collapsed="false">
      <c r="A236" s="29"/>
      <c r="B236" s="30"/>
      <c r="C236" s="30"/>
      <c r="D236" s="30"/>
      <c r="E236" s="30"/>
      <c r="F236" s="30"/>
      <c r="G236" s="31"/>
      <c r="H236" s="31"/>
      <c r="I236" s="17" t="str">
        <f aca="false">IFERROR((G236-H236)/H236,"")</f>
        <v/>
      </c>
      <c r="J236" s="31"/>
      <c r="K236" s="30"/>
      <c r="L236" s="15" t="str">
        <f aca="false">IF(K236="W",(G236-1)*J236,IF(K236="L",-J236,IF(K236="P",0,"")))</f>
        <v/>
      </c>
      <c r="M236" s="16" t="str">
        <f aca="false">IFERROR(L236*$B$3,"")</f>
        <v/>
      </c>
      <c r="N236" s="15" t="n">
        <f aca="false">SUM($L$9:L236)</f>
        <v>0.85</v>
      </c>
      <c r="O236" s="16" t="n">
        <f aca="false">SUM($M$9:M236)</f>
        <v>8.5</v>
      </c>
      <c r="P236" s="13" t="n">
        <f aca="false">IFERROR(N236/SUM($J$9:J236),"")</f>
        <v>0.85</v>
      </c>
      <c r="Q236" s="13" t="n">
        <f aca="false">IFERROR(COUNTIF($K$9:K236,"W")/COUNTIF($K$9:K236,"&lt;&gt;"),"")</f>
        <v>1</v>
      </c>
      <c r="R236" s="17" t="n">
        <f aca="false">IFERROR(AVERAGE($I$9:I236),"")</f>
        <v>0.0277777777777778</v>
      </c>
    </row>
    <row r="237" customFormat="false" ht="15" hidden="false" customHeight="false" outlineLevel="0" collapsed="false">
      <c r="A237" s="29"/>
      <c r="B237" s="30"/>
      <c r="C237" s="30"/>
      <c r="D237" s="30"/>
      <c r="E237" s="30"/>
      <c r="F237" s="30"/>
      <c r="G237" s="31"/>
      <c r="H237" s="31"/>
      <c r="I237" s="17" t="str">
        <f aca="false">IFERROR((G237-H237)/H237,"")</f>
        <v/>
      </c>
      <c r="J237" s="31"/>
      <c r="K237" s="30"/>
      <c r="L237" s="15" t="str">
        <f aca="false">IF(K237="W",(G237-1)*J237,IF(K237="L",-J237,IF(K237="P",0,"")))</f>
        <v/>
      </c>
      <c r="M237" s="16" t="str">
        <f aca="false">IFERROR(L237*$B$3,"")</f>
        <v/>
      </c>
      <c r="N237" s="15" t="n">
        <f aca="false">SUM($L$9:L237)</f>
        <v>0.85</v>
      </c>
      <c r="O237" s="16" t="n">
        <f aca="false">SUM($M$9:M237)</f>
        <v>8.5</v>
      </c>
      <c r="P237" s="13" t="n">
        <f aca="false">IFERROR(N237/SUM($J$9:J237),"")</f>
        <v>0.85</v>
      </c>
      <c r="Q237" s="13" t="n">
        <f aca="false">IFERROR(COUNTIF($K$9:K237,"W")/COUNTIF($K$9:K237,"&lt;&gt;"),"")</f>
        <v>1</v>
      </c>
      <c r="R237" s="17" t="n">
        <f aca="false">IFERROR(AVERAGE($I$9:I237),"")</f>
        <v>0.0277777777777778</v>
      </c>
    </row>
    <row r="238" customFormat="false" ht="15" hidden="false" customHeight="false" outlineLevel="0" collapsed="false">
      <c r="A238" s="29"/>
      <c r="B238" s="30"/>
      <c r="C238" s="30"/>
      <c r="D238" s="30"/>
      <c r="E238" s="30"/>
      <c r="F238" s="30"/>
      <c r="G238" s="31"/>
      <c r="H238" s="31"/>
      <c r="I238" s="17" t="str">
        <f aca="false">IFERROR((G238-H238)/H238,"")</f>
        <v/>
      </c>
      <c r="J238" s="31"/>
      <c r="K238" s="30"/>
      <c r="L238" s="15" t="str">
        <f aca="false">IF(K238="W",(G238-1)*J238,IF(K238="L",-J238,IF(K238="P",0,"")))</f>
        <v/>
      </c>
      <c r="M238" s="16" t="str">
        <f aca="false">IFERROR(L238*$B$3,"")</f>
        <v/>
      </c>
      <c r="N238" s="15" t="n">
        <f aca="false">SUM($L$9:L238)</f>
        <v>0.85</v>
      </c>
      <c r="O238" s="16" t="n">
        <f aca="false">SUM($M$9:M238)</f>
        <v>8.5</v>
      </c>
      <c r="P238" s="13" t="n">
        <f aca="false">IFERROR(N238/SUM($J$9:J238),"")</f>
        <v>0.85</v>
      </c>
      <c r="Q238" s="13" t="n">
        <f aca="false">IFERROR(COUNTIF($K$9:K238,"W")/COUNTIF($K$9:K238,"&lt;&gt;"),"")</f>
        <v>1</v>
      </c>
      <c r="R238" s="17" t="n">
        <f aca="false">IFERROR(AVERAGE($I$9:I238),"")</f>
        <v>0.0277777777777778</v>
      </c>
    </row>
    <row r="239" customFormat="false" ht="15" hidden="false" customHeight="false" outlineLevel="0" collapsed="false">
      <c r="A239" s="29"/>
      <c r="B239" s="30"/>
      <c r="C239" s="30"/>
      <c r="D239" s="30"/>
      <c r="E239" s="30"/>
      <c r="F239" s="30"/>
      <c r="G239" s="31"/>
      <c r="H239" s="31"/>
      <c r="I239" s="17" t="str">
        <f aca="false">IFERROR((G239-H239)/H239,"")</f>
        <v/>
      </c>
      <c r="J239" s="31"/>
      <c r="K239" s="30"/>
      <c r="L239" s="15" t="str">
        <f aca="false">IF(K239="W",(G239-1)*J239,IF(K239="L",-J239,IF(K239="P",0,"")))</f>
        <v/>
      </c>
      <c r="M239" s="16" t="str">
        <f aca="false">IFERROR(L239*$B$3,"")</f>
        <v/>
      </c>
      <c r="N239" s="15" t="n">
        <f aca="false">SUM($L$9:L239)</f>
        <v>0.85</v>
      </c>
      <c r="O239" s="16" t="n">
        <f aca="false">SUM($M$9:M239)</f>
        <v>8.5</v>
      </c>
      <c r="P239" s="13" t="n">
        <f aca="false">IFERROR(N239/SUM($J$9:J239),"")</f>
        <v>0.85</v>
      </c>
      <c r="Q239" s="13" t="n">
        <f aca="false">IFERROR(COUNTIF($K$9:K239,"W")/COUNTIF($K$9:K239,"&lt;&gt;"),"")</f>
        <v>1</v>
      </c>
      <c r="R239" s="17" t="n">
        <f aca="false">IFERROR(AVERAGE($I$9:I239),"")</f>
        <v>0.0277777777777778</v>
      </c>
    </row>
    <row r="240" customFormat="false" ht="15" hidden="false" customHeight="false" outlineLevel="0" collapsed="false">
      <c r="A240" s="29"/>
      <c r="B240" s="30"/>
      <c r="C240" s="30"/>
      <c r="D240" s="30"/>
      <c r="E240" s="30"/>
      <c r="F240" s="30"/>
      <c r="G240" s="31"/>
      <c r="H240" s="31"/>
      <c r="I240" s="17" t="str">
        <f aca="false">IFERROR((G240-H240)/H240,"")</f>
        <v/>
      </c>
      <c r="J240" s="31"/>
      <c r="K240" s="30"/>
      <c r="L240" s="15" t="str">
        <f aca="false">IF(K240="W",(G240-1)*J240,IF(K240="L",-J240,IF(K240="P",0,"")))</f>
        <v/>
      </c>
      <c r="M240" s="16" t="str">
        <f aca="false">IFERROR(L240*$B$3,"")</f>
        <v/>
      </c>
      <c r="N240" s="15" t="n">
        <f aca="false">SUM($L$9:L240)</f>
        <v>0.85</v>
      </c>
      <c r="O240" s="16" t="n">
        <f aca="false">SUM($M$9:M240)</f>
        <v>8.5</v>
      </c>
      <c r="P240" s="13" t="n">
        <f aca="false">IFERROR(N240/SUM($J$9:J240),"")</f>
        <v>0.85</v>
      </c>
      <c r="Q240" s="13" t="n">
        <f aca="false">IFERROR(COUNTIF($K$9:K240,"W")/COUNTIF($K$9:K240,"&lt;&gt;"),"")</f>
        <v>1</v>
      </c>
      <c r="R240" s="17" t="n">
        <f aca="false">IFERROR(AVERAGE($I$9:I240),"")</f>
        <v>0.0277777777777778</v>
      </c>
    </row>
    <row r="241" customFormat="false" ht="15" hidden="false" customHeight="false" outlineLevel="0" collapsed="false">
      <c r="A241" s="29"/>
      <c r="B241" s="30"/>
      <c r="C241" s="30"/>
      <c r="D241" s="30"/>
      <c r="E241" s="30"/>
      <c r="F241" s="30"/>
      <c r="G241" s="31"/>
      <c r="H241" s="31"/>
      <c r="I241" s="17" t="str">
        <f aca="false">IFERROR((G241-H241)/H241,"")</f>
        <v/>
      </c>
      <c r="J241" s="31"/>
      <c r="K241" s="30"/>
      <c r="L241" s="15" t="str">
        <f aca="false">IF(K241="W",(G241-1)*J241,IF(K241="L",-J241,IF(K241="P",0,"")))</f>
        <v/>
      </c>
      <c r="M241" s="16" t="str">
        <f aca="false">IFERROR(L241*$B$3,"")</f>
        <v/>
      </c>
      <c r="N241" s="15" t="n">
        <f aca="false">SUM($L$9:L241)</f>
        <v>0.85</v>
      </c>
      <c r="O241" s="16" t="n">
        <f aca="false">SUM($M$9:M241)</f>
        <v>8.5</v>
      </c>
      <c r="P241" s="13" t="n">
        <f aca="false">IFERROR(N241/SUM($J$9:J241),"")</f>
        <v>0.85</v>
      </c>
      <c r="Q241" s="13" t="n">
        <f aca="false">IFERROR(COUNTIF($K$9:K241,"W")/COUNTIF($K$9:K241,"&lt;&gt;"),"")</f>
        <v>1</v>
      </c>
      <c r="R241" s="17" t="n">
        <f aca="false">IFERROR(AVERAGE($I$9:I241),"")</f>
        <v>0.0277777777777778</v>
      </c>
    </row>
    <row r="242" customFormat="false" ht="15" hidden="false" customHeight="false" outlineLevel="0" collapsed="false">
      <c r="A242" s="29"/>
      <c r="B242" s="30"/>
      <c r="C242" s="30"/>
      <c r="D242" s="30"/>
      <c r="E242" s="30"/>
      <c r="F242" s="30"/>
      <c r="G242" s="31"/>
      <c r="H242" s="31"/>
      <c r="I242" s="17" t="str">
        <f aca="false">IFERROR((G242-H242)/H242,"")</f>
        <v/>
      </c>
      <c r="J242" s="31"/>
      <c r="K242" s="30"/>
      <c r="L242" s="15" t="str">
        <f aca="false">IF(K242="W",(G242-1)*J242,IF(K242="L",-J242,IF(K242="P",0,"")))</f>
        <v/>
      </c>
      <c r="M242" s="16" t="str">
        <f aca="false">IFERROR(L242*$B$3,"")</f>
        <v/>
      </c>
      <c r="N242" s="15" t="n">
        <f aca="false">SUM($L$9:L242)</f>
        <v>0.85</v>
      </c>
      <c r="O242" s="16" t="n">
        <f aca="false">SUM($M$9:M242)</f>
        <v>8.5</v>
      </c>
      <c r="P242" s="13" t="n">
        <f aca="false">IFERROR(N242/SUM($J$9:J242),"")</f>
        <v>0.85</v>
      </c>
      <c r="Q242" s="13" t="n">
        <f aca="false">IFERROR(COUNTIF($K$9:K242,"W")/COUNTIF($K$9:K242,"&lt;&gt;"),"")</f>
        <v>1</v>
      </c>
      <c r="R242" s="17" t="n">
        <f aca="false">IFERROR(AVERAGE($I$9:I242),"")</f>
        <v>0.0277777777777778</v>
      </c>
    </row>
    <row r="243" customFormat="false" ht="15" hidden="false" customHeight="false" outlineLevel="0" collapsed="false">
      <c r="A243" s="29"/>
      <c r="B243" s="30"/>
      <c r="C243" s="30"/>
      <c r="D243" s="30"/>
      <c r="E243" s="30"/>
      <c r="F243" s="30"/>
      <c r="G243" s="31"/>
      <c r="H243" s="31"/>
      <c r="I243" s="17" t="str">
        <f aca="false">IFERROR((G243-H243)/H243,"")</f>
        <v/>
      </c>
      <c r="J243" s="31"/>
      <c r="K243" s="30"/>
      <c r="L243" s="15" t="str">
        <f aca="false">IF(K243="W",(G243-1)*J243,IF(K243="L",-J243,IF(K243="P",0,"")))</f>
        <v/>
      </c>
      <c r="M243" s="16" t="str">
        <f aca="false">IFERROR(L243*$B$3,"")</f>
        <v/>
      </c>
      <c r="N243" s="15" t="n">
        <f aca="false">SUM($L$9:L243)</f>
        <v>0.85</v>
      </c>
      <c r="O243" s="16" t="n">
        <f aca="false">SUM($M$9:M243)</f>
        <v>8.5</v>
      </c>
      <c r="P243" s="13" t="n">
        <f aca="false">IFERROR(N243/SUM($J$9:J243),"")</f>
        <v>0.85</v>
      </c>
      <c r="Q243" s="13" t="n">
        <f aca="false">IFERROR(COUNTIF($K$9:K243,"W")/COUNTIF($K$9:K243,"&lt;&gt;"),"")</f>
        <v>1</v>
      </c>
      <c r="R243" s="17" t="n">
        <f aca="false">IFERROR(AVERAGE($I$9:I243),"")</f>
        <v>0.0277777777777778</v>
      </c>
    </row>
    <row r="244" customFormat="false" ht="15" hidden="false" customHeight="false" outlineLevel="0" collapsed="false">
      <c r="A244" s="29"/>
      <c r="B244" s="30"/>
      <c r="C244" s="30"/>
      <c r="D244" s="30"/>
      <c r="E244" s="30"/>
      <c r="F244" s="30"/>
      <c r="G244" s="31"/>
      <c r="H244" s="31"/>
      <c r="I244" s="17" t="str">
        <f aca="false">IFERROR((G244-H244)/H244,"")</f>
        <v/>
      </c>
      <c r="J244" s="31"/>
      <c r="K244" s="30"/>
      <c r="L244" s="15" t="str">
        <f aca="false">IF(K244="W",(G244-1)*J244,IF(K244="L",-J244,IF(K244="P",0,"")))</f>
        <v/>
      </c>
      <c r="M244" s="16" t="str">
        <f aca="false">IFERROR(L244*$B$3,"")</f>
        <v/>
      </c>
      <c r="N244" s="15" t="n">
        <f aca="false">SUM($L$9:L244)</f>
        <v>0.85</v>
      </c>
      <c r="O244" s="16" t="n">
        <f aca="false">SUM($M$9:M244)</f>
        <v>8.5</v>
      </c>
      <c r="P244" s="13" t="n">
        <f aca="false">IFERROR(N244/SUM($J$9:J244),"")</f>
        <v>0.85</v>
      </c>
      <c r="Q244" s="13" t="n">
        <f aca="false">IFERROR(COUNTIF($K$9:K244,"W")/COUNTIF($K$9:K244,"&lt;&gt;"),"")</f>
        <v>1</v>
      </c>
      <c r="R244" s="17" t="n">
        <f aca="false">IFERROR(AVERAGE($I$9:I244),"")</f>
        <v>0.0277777777777778</v>
      </c>
    </row>
    <row r="245" customFormat="false" ht="15" hidden="false" customHeight="false" outlineLevel="0" collapsed="false">
      <c r="A245" s="29"/>
      <c r="B245" s="30"/>
      <c r="C245" s="30"/>
      <c r="D245" s="30"/>
      <c r="E245" s="30"/>
      <c r="F245" s="30"/>
      <c r="G245" s="31"/>
      <c r="H245" s="31"/>
      <c r="I245" s="17" t="str">
        <f aca="false">IFERROR((G245-H245)/H245,"")</f>
        <v/>
      </c>
      <c r="J245" s="31"/>
      <c r="K245" s="30"/>
      <c r="L245" s="15" t="str">
        <f aca="false">IF(K245="W",(G245-1)*J245,IF(K245="L",-J245,IF(K245="P",0,"")))</f>
        <v/>
      </c>
      <c r="M245" s="16" t="str">
        <f aca="false">IFERROR(L245*$B$3,"")</f>
        <v/>
      </c>
      <c r="N245" s="15" t="n">
        <f aca="false">SUM($L$9:L245)</f>
        <v>0.85</v>
      </c>
      <c r="O245" s="16" t="n">
        <f aca="false">SUM($M$9:M245)</f>
        <v>8.5</v>
      </c>
      <c r="P245" s="13" t="n">
        <f aca="false">IFERROR(N245/SUM($J$9:J245),"")</f>
        <v>0.85</v>
      </c>
      <c r="Q245" s="13" t="n">
        <f aca="false">IFERROR(COUNTIF($K$9:K245,"W")/COUNTIF($K$9:K245,"&lt;&gt;"),"")</f>
        <v>1</v>
      </c>
      <c r="R245" s="17" t="n">
        <f aca="false">IFERROR(AVERAGE($I$9:I245),"")</f>
        <v>0.0277777777777778</v>
      </c>
    </row>
    <row r="246" customFormat="false" ht="15" hidden="false" customHeight="false" outlineLevel="0" collapsed="false">
      <c r="A246" s="29"/>
      <c r="B246" s="30"/>
      <c r="C246" s="30"/>
      <c r="D246" s="30"/>
      <c r="E246" s="30"/>
      <c r="F246" s="30"/>
      <c r="G246" s="31"/>
      <c r="H246" s="31"/>
      <c r="I246" s="17" t="str">
        <f aca="false">IFERROR((G246-H246)/H246,"")</f>
        <v/>
      </c>
      <c r="J246" s="31"/>
      <c r="K246" s="30"/>
      <c r="L246" s="15" t="str">
        <f aca="false">IF(K246="W",(G246-1)*J246,IF(K246="L",-J246,IF(K246="P",0,"")))</f>
        <v/>
      </c>
      <c r="M246" s="16" t="str">
        <f aca="false">IFERROR(L246*$B$3,"")</f>
        <v/>
      </c>
      <c r="N246" s="15" t="n">
        <f aca="false">SUM($L$9:L246)</f>
        <v>0.85</v>
      </c>
      <c r="O246" s="16" t="n">
        <f aca="false">SUM($M$9:M246)</f>
        <v>8.5</v>
      </c>
      <c r="P246" s="13" t="n">
        <f aca="false">IFERROR(N246/SUM($J$9:J246),"")</f>
        <v>0.85</v>
      </c>
      <c r="Q246" s="13" t="n">
        <f aca="false">IFERROR(COUNTIF($K$9:K246,"W")/COUNTIF($K$9:K246,"&lt;&gt;"),"")</f>
        <v>1</v>
      </c>
      <c r="R246" s="17" t="n">
        <f aca="false">IFERROR(AVERAGE($I$9:I246),"")</f>
        <v>0.0277777777777778</v>
      </c>
    </row>
    <row r="247" customFormat="false" ht="15" hidden="false" customHeight="false" outlineLevel="0" collapsed="false">
      <c r="A247" s="29"/>
      <c r="B247" s="30"/>
      <c r="C247" s="30"/>
      <c r="D247" s="30"/>
      <c r="E247" s="30"/>
      <c r="F247" s="30"/>
      <c r="G247" s="31"/>
      <c r="H247" s="31"/>
      <c r="I247" s="17" t="str">
        <f aca="false">IFERROR((G247-H247)/H247,"")</f>
        <v/>
      </c>
      <c r="J247" s="31"/>
      <c r="K247" s="30"/>
      <c r="L247" s="15" t="str">
        <f aca="false">IF(K247="W",(G247-1)*J247,IF(K247="L",-J247,IF(K247="P",0,"")))</f>
        <v/>
      </c>
      <c r="M247" s="16" t="str">
        <f aca="false">IFERROR(L247*$B$3,"")</f>
        <v/>
      </c>
      <c r="N247" s="15" t="n">
        <f aca="false">SUM($L$9:L247)</f>
        <v>0.85</v>
      </c>
      <c r="O247" s="16" t="n">
        <f aca="false">SUM($M$9:M247)</f>
        <v>8.5</v>
      </c>
      <c r="P247" s="13" t="n">
        <f aca="false">IFERROR(N247/SUM($J$9:J247),"")</f>
        <v>0.85</v>
      </c>
      <c r="Q247" s="13" t="n">
        <f aca="false">IFERROR(COUNTIF($K$9:K247,"W")/COUNTIF($K$9:K247,"&lt;&gt;"),"")</f>
        <v>1</v>
      </c>
      <c r="R247" s="17" t="n">
        <f aca="false">IFERROR(AVERAGE($I$9:I247),"")</f>
        <v>0.0277777777777778</v>
      </c>
    </row>
    <row r="248" customFormat="false" ht="15" hidden="false" customHeight="false" outlineLevel="0" collapsed="false">
      <c r="A248" s="29"/>
      <c r="B248" s="30"/>
      <c r="C248" s="30"/>
      <c r="D248" s="30"/>
      <c r="E248" s="30"/>
      <c r="F248" s="30"/>
      <c r="G248" s="31"/>
      <c r="H248" s="31"/>
      <c r="I248" s="17" t="str">
        <f aca="false">IFERROR((G248-H248)/H248,"")</f>
        <v/>
      </c>
      <c r="J248" s="31"/>
      <c r="K248" s="30"/>
      <c r="L248" s="15" t="str">
        <f aca="false">IF(K248="W",(G248-1)*J248,IF(K248="L",-J248,IF(K248="P",0,"")))</f>
        <v/>
      </c>
      <c r="M248" s="16" t="str">
        <f aca="false">IFERROR(L248*$B$3,"")</f>
        <v/>
      </c>
      <c r="N248" s="15" t="n">
        <f aca="false">SUM($L$9:L248)</f>
        <v>0.85</v>
      </c>
      <c r="O248" s="16" t="n">
        <f aca="false">SUM($M$9:M248)</f>
        <v>8.5</v>
      </c>
      <c r="P248" s="13" t="n">
        <f aca="false">IFERROR(N248/SUM($J$9:J248),"")</f>
        <v>0.85</v>
      </c>
      <c r="Q248" s="13" t="n">
        <f aca="false">IFERROR(COUNTIF($K$9:K248,"W")/COUNTIF($K$9:K248,"&lt;&gt;"),"")</f>
        <v>1</v>
      </c>
      <c r="R248" s="17" t="n">
        <f aca="false">IFERROR(AVERAGE($I$9:I248),"")</f>
        <v>0.0277777777777778</v>
      </c>
    </row>
    <row r="249" customFormat="false" ht="15" hidden="false" customHeight="false" outlineLevel="0" collapsed="false">
      <c r="A249" s="29"/>
      <c r="B249" s="30"/>
      <c r="C249" s="30"/>
      <c r="D249" s="30"/>
      <c r="E249" s="30"/>
      <c r="F249" s="30"/>
      <c r="G249" s="31"/>
      <c r="H249" s="31"/>
      <c r="I249" s="17" t="str">
        <f aca="false">IFERROR((G249-H249)/H249,"")</f>
        <v/>
      </c>
      <c r="J249" s="31"/>
      <c r="K249" s="30"/>
      <c r="L249" s="15" t="str">
        <f aca="false">IF(K249="W",(G249-1)*J249,IF(K249="L",-J249,IF(K249="P",0,"")))</f>
        <v/>
      </c>
      <c r="M249" s="16" t="str">
        <f aca="false">IFERROR(L249*$B$3,"")</f>
        <v/>
      </c>
      <c r="N249" s="15" t="n">
        <f aca="false">SUM($L$9:L249)</f>
        <v>0.85</v>
      </c>
      <c r="O249" s="16" t="n">
        <f aca="false">SUM($M$9:M249)</f>
        <v>8.5</v>
      </c>
      <c r="P249" s="13" t="n">
        <f aca="false">IFERROR(N249/SUM($J$9:J249),"")</f>
        <v>0.85</v>
      </c>
      <c r="Q249" s="13" t="n">
        <f aca="false">IFERROR(COUNTIF($K$9:K249,"W")/COUNTIF($K$9:K249,"&lt;&gt;"),"")</f>
        <v>1</v>
      </c>
      <c r="R249" s="17" t="n">
        <f aca="false">IFERROR(AVERAGE($I$9:I249),"")</f>
        <v>0.0277777777777778</v>
      </c>
    </row>
    <row r="250" customFormat="false" ht="15" hidden="false" customHeight="false" outlineLevel="0" collapsed="false">
      <c r="A250" s="29"/>
      <c r="B250" s="30"/>
      <c r="C250" s="30"/>
      <c r="D250" s="30"/>
      <c r="E250" s="30"/>
      <c r="F250" s="30"/>
      <c r="G250" s="31"/>
      <c r="H250" s="31"/>
      <c r="I250" s="17" t="str">
        <f aca="false">IFERROR((G250-H250)/H250,"")</f>
        <v/>
      </c>
      <c r="J250" s="31"/>
      <c r="K250" s="30"/>
      <c r="L250" s="15" t="str">
        <f aca="false">IF(K250="W",(G250-1)*J250,IF(K250="L",-J250,IF(K250="P",0,"")))</f>
        <v/>
      </c>
      <c r="M250" s="16" t="str">
        <f aca="false">IFERROR(L250*$B$3,"")</f>
        <v/>
      </c>
      <c r="N250" s="15" t="n">
        <f aca="false">SUM($L$9:L250)</f>
        <v>0.85</v>
      </c>
      <c r="O250" s="16" t="n">
        <f aca="false">SUM($M$9:M250)</f>
        <v>8.5</v>
      </c>
      <c r="P250" s="13" t="n">
        <f aca="false">IFERROR(N250/SUM($J$9:J250),"")</f>
        <v>0.85</v>
      </c>
      <c r="Q250" s="13" t="n">
        <f aca="false">IFERROR(COUNTIF($K$9:K250,"W")/COUNTIF($K$9:K250,"&lt;&gt;"),"")</f>
        <v>1</v>
      </c>
      <c r="R250" s="17" t="n">
        <f aca="false">IFERROR(AVERAGE($I$9:I250),"")</f>
        <v>0.0277777777777778</v>
      </c>
    </row>
    <row r="251" customFormat="false" ht="15" hidden="false" customHeight="false" outlineLevel="0" collapsed="false">
      <c r="A251" s="29"/>
      <c r="B251" s="30"/>
      <c r="C251" s="30"/>
      <c r="D251" s="30"/>
      <c r="E251" s="30"/>
      <c r="F251" s="30"/>
      <c r="G251" s="31"/>
      <c r="H251" s="31"/>
      <c r="I251" s="17" t="str">
        <f aca="false">IFERROR((G251-H251)/H251,"")</f>
        <v/>
      </c>
      <c r="J251" s="31"/>
      <c r="K251" s="30"/>
      <c r="L251" s="15" t="str">
        <f aca="false">IF(K251="W",(G251-1)*J251,IF(K251="L",-J251,IF(K251="P",0,"")))</f>
        <v/>
      </c>
      <c r="M251" s="16" t="str">
        <f aca="false">IFERROR(L251*$B$3,"")</f>
        <v/>
      </c>
      <c r="N251" s="15" t="n">
        <f aca="false">SUM($L$9:L251)</f>
        <v>0.85</v>
      </c>
      <c r="O251" s="16" t="n">
        <f aca="false">SUM($M$9:M251)</f>
        <v>8.5</v>
      </c>
      <c r="P251" s="13" t="n">
        <f aca="false">IFERROR(N251/SUM($J$9:J251),"")</f>
        <v>0.85</v>
      </c>
      <c r="Q251" s="13" t="n">
        <f aca="false">IFERROR(COUNTIF($K$9:K251,"W")/COUNTIF($K$9:K251,"&lt;&gt;"),"")</f>
        <v>1</v>
      </c>
      <c r="R251" s="17" t="n">
        <f aca="false">IFERROR(AVERAGE($I$9:I251),"")</f>
        <v>0.0277777777777778</v>
      </c>
    </row>
    <row r="252" customFormat="false" ht="15" hidden="false" customHeight="false" outlineLevel="0" collapsed="false">
      <c r="A252" s="29"/>
      <c r="B252" s="30"/>
      <c r="C252" s="30"/>
      <c r="D252" s="30"/>
      <c r="E252" s="30"/>
      <c r="F252" s="30"/>
      <c r="G252" s="31"/>
      <c r="H252" s="31"/>
      <c r="I252" s="17" t="str">
        <f aca="false">IFERROR((G252-H252)/H252,"")</f>
        <v/>
      </c>
      <c r="J252" s="31"/>
      <c r="K252" s="30"/>
      <c r="L252" s="15" t="str">
        <f aca="false">IF(K252="W",(G252-1)*J252,IF(K252="L",-J252,IF(K252="P",0,"")))</f>
        <v/>
      </c>
      <c r="M252" s="16" t="str">
        <f aca="false">IFERROR(L252*$B$3,"")</f>
        <v/>
      </c>
      <c r="N252" s="15" t="n">
        <f aca="false">SUM($L$9:L252)</f>
        <v>0.85</v>
      </c>
      <c r="O252" s="16" t="n">
        <f aca="false">SUM($M$9:M252)</f>
        <v>8.5</v>
      </c>
      <c r="P252" s="13" t="n">
        <f aca="false">IFERROR(N252/SUM($J$9:J252),"")</f>
        <v>0.85</v>
      </c>
      <c r="Q252" s="13" t="n">
        <f aca="false">IFERROR(COUNTIF($K$9:K252,"W")/COUNTIF($K$9:K252,"&lt;&gt;"),"")</f>
        <v>1</v>
      </c>
      <c r="R252" s="17" t="n">
        <f aca="false">IFERROR(AVERAGE($I$9:I252),"")</f>
        <v>0.0277777777777778</v>
      </c>
    </row>
    <row r="253" customFormat="false" ht="15" hidden="false" customHeight="false" outlineLevel="0" collapsed="false">
      <c r="A253" s="29"/>
      <c r="B253" s="30"/>
      <c r="C253" s="30"/>
      <c r="D253" s="30"/>
      <c r="E253" s="30"/>
      <c r="F253" s="30"/>
      <c r="G253" s="31"/>
      <c r="H253" s="31"/>
      <c r="I253" s="17" t="str">
        <f aca="false">IFERROR((G253-H253)/H253,"")</f>
        <v/>
      </c>
      <c r="J253" s="31"/>
      <c r="K253" s="30"/>
      <c r="L253" s="15" t="str">
        <f aca="false">IF(K253="W",(G253-1)*J253,IF(K253="L",-J253,IF(K253="P",0,"")))</f>
        <v/>
      </c>
      <c r="M253" s="16" t="str">
        <f aca="false">IFERROR(L253*$B$3,"")</f>
        <v/>
      </c>
      <c r="N253" s="15" t="n">
        <f aca="false">SUM($L$9:L253)</f>
        <v>0.85</v>
      </c>
      <c r="O253" s="16" t="n">
        <f aca="false">SUM($M$9:M253)</f>
        <v>8.5</v>
      </c>
      <c r="P253" s="13" t="n">
        <f aca="false">IFERROR(N253/SUM($J$9:J253),"")</f>
        <v>0.85</v>
      </c>
      <c r="Q253" s="13" t="n">
        <f aca="false">IFERROR(COUNTIF($K$9:K253,"W")/COUNTIF($K$9:K253,"&lt;&gt;"),"")</f>
        <v>1</v>
      </c>
      <c r="R253" s="17" t="n">
        <f aca="false">IFERROR(AVERAGE($I$9:I253),"")</f>
        <v>0.0277777777777778</v>
      </c>
    </row>
    <row r="254" customFormat="false" ht="15" hidden="false" customHeight="false" outlineLevel="0" collapsed="false">
      <c r="A254" s="29"/>
      <c r="B254" s="30"/>
      <c r="C254" s="30"/>
      <c r="D254" s="30"/>
      <c r="E254" s="30"/>
      <c r="F254" s="30"/>
      <c r="G254" s="31"/>
      <c r="H254" s="31"/>
      <c r="I254" s="17" t="str">
        <f aca="false">IFERROR((G254-H254)/H254,"")</f>
        <v/>
      </c>
      <c r="J254" s="31"/>
      <c r="K254" s="30"/>
      <c r="L254" s="15" t="str">
        <f aca="false">IF(K254="W",(G254-1)*J254,IF(K254="L",-J254,IF(K254="P",0,"")))</f>
        <v/>
      </c>
      <c r="M254" s="16" t="str">
        <f aca="false">IFERROR(L254*$B$3,"")</f>
        <v/>
      </c>
      <c r="N254" s="15" t="n">
        <f aca="false">SUM($L$9:L254)</f>
        <v>0.85</v>
      </c>
      <c r="O254" s="16" t="n">
        <f aca="false">SUM($M$9:M254)</f>
        <v>8.5</v>
      </c>
      <c r="P254" s="13" t="n">
        <f aca="false">IFERROR(N254/SUM($J$9:J254),"")</f>
        <v>0.85</v>
      </c>
      <c r="Q254" s="13" t="n">
        <f aca="false">IFERROR(COUNTIF($K$9:K254,"W")/COUNTIF($K$9:K254,"&lt;&gt;"),"")</f>
        <v>1</v>
      </c>
      <c r="R254" s="17" t="n">
        <f aca="false">IFERROR(AVERAGE($I$9:I254),"")</f>
        <v>0.0277777777777778</v>
      </c>
    </row>
    <row r="255" customFormat="false" ht="15" hidden="false" customHeight="false" outlineLevel="0" collapsed="false">
      <c r="A255" s="29"/>
      <c r="B255" s="30"/>
      <c r="C255" s="30"/>
      <c r="D255" s="30"/>
      <c r="E255" s="30"/>
      <c r="F255" s="30"/>
      <c r="G255" s="31"/>
      <c r="H255" s="31"/>
      <c r="I255" s="17" t="str">
        <f aca="false">IFERROR((G255-H255)/H255,"")</f>
        <v/>
      </c>
      <c r="J255" s="31"/>
      <c r="K255" s="30"/>
      <c r="L255" s="15" t="str">
        <f aca="false">IF(K255="W",(G255-1)*J255,IF(K255="L",-J255,IF(K255="P",0,"")))</f>
        <v/>
      </c>
      <c r="M255" s="16" t="str">
        <f aca="false">IFERROR(L255*$B$3,"")</f>
        <v/>
      </c>
      <c r="N255" s="15" t="n">
        <f aca="false">SUM($L$9:L255)</f>
        <v>0.85</v>
      </c>
      <c r="O255" s="16" t="n">
        <f aca="false">SUM($M$9:M255)</f>
        <v>8.5</v>
      </c>
      <c r="P255" s="13" t="n">
        <f aca="false">IFERROR(N255/SUM($J$9:J255),"")</f>
        <v>0.85</v>
      </c>
      <c r="Q255" s="13" t="n">
        <f aca="false">IFERROR(COUNTIF($K$9:K255,"W")/COUNTIF($K$9:K255,"&lt;&gt;"),"")</f>
        <v>1</v>
      </c>
      <c r="R255" s="17" t="n">
        <f aca="false">IFERROR(AVERAGE($I$9:I255),"")</f>
        <v>0.0277777777777778</v>
      </c>
    </row>
    <row r="256" customFormat="false" ht="15" hidden="false" customHeight="false" outlineLevel="0" collapsed="false">
      <c r="A256" s="29"/>
      <c r="B256" s="30"/>
      <c r="C256" s="30"/>
      <c r="D256" s="30"/>
      <c r="E256" s="30"/>
      <c r="F256" s="30"/>
      <c r="G256" s="31"/>
      <c r="H256" s="31"/>
      <c r="I256" s="17" t="str">
        <f aca="false">IFERROR((G256-H256)/H256,"")</f>
        <v/>
      </c>
      <c r="J256" s="31"/>
      <c r="K256" s="30"/>
      <c r="L256" s="15" t="str">
        <f aca="false">IF(K256="W",(G256-1)*J256,IF(K256="L",-J256,IF(K256="P",0,"")))</f>
        <v/>
      </c>
      <c r="M256" s="16" t="str">
        <f aca="false">IFERROR(L256*$B$3,"")</f>
        <v/>
      </c>
      <c r="N256" s="15" t="n">
        <f aca="false">SUM($L$9:L256)</f>
        <v>0.85</v>
      </c>
      <c r="O256" s="16" t="n">
        <f aca="false">SUM($M$9:M256)</f>
        <v>8.5</v>
      </c>
      <c r="P256" s="13" t="n">
        <f aca="false">IFERROR(N256/SUM($J$9:J256),"")</f>
        <v>0.85</v>
      </c>
      <c r="Q256" s="13" t="n">
        <f aca="false">IFERROR(COUNTIF($K$9:K256,"W")/COUNTIF($K$9:K256,"&lt;&gt;"),"")</f>
        <v>1</v>
      </c>
      <c r="R256" s="17" t="n">
        <f aca="false">IFERROR(AVERAGE($I$9:I256),"")</f>
        <v>0.0277777777777778</v>
      </c>
    </row>
    <row r="257" customFormat="false" ht="15" hidden="false" customHeight="false" outlineLevel="0" collapsed="false">
      <c r="A257" s="29"/>
      <c r="B257" s="30"/>
      <c r="C257" s="30"/>
      <c r="D257" s="30"/>
      <c r="E257" s="30"/>
      <c r="F257" s="30"/>
      <c r="G257" s="31"/>
      <c r="H257" s="31"/>
      <c r="I257" s="17" t="str">
        <f aca="false">IFERROR((G257-H257)/H257,"")</f>
        <v/>
      </c>
      <c r="J257" s="31"/>
      <c r="K257" s="30"/>
      <c r="L257" s="15" t="str">
        <f aca="false">IF(K257="W",(G257-1)*J257,IF(K257="L",-J257,IF(K257="P",0,"")))</f>
        <v/>
      </c>
      <c r="M257" s="16" t="str">
        <f aca="false">IFERROR(L257*$B$3,"")</f>
        <v/>
      </c>
      <c r="N257" s="15" t="n">
        <f aca="false">SUM($L$9:L257)</f>
        <v>0.85</v>
      </c>
      <c r="O257" s="16" t="n">
        <f aca="false">SUM($M$9:M257)</f>
        <v>8.5</v>
      </c>
      <c r="P257" s="13" t="n">
        <f aca="false">IFERROR(N257/SUM($J$9:J257),"")</f>
        <v>0.85</v>
      </c>
      <c r="Q257" s="13" t="n">
        <f aca="false">IFERROR(COUNTIF($K$9:K257,"W")/COUNTIF($K$9:K257,"&lt;&gt;"),"")</f>
        <v>1</v>
      </c>
      <c r="R257" s="17" t="n">
        <f aca="false">IFERROR(AVERAGE($I$9:I257),"")</f>
        <v>0.0277777777777778</v>
      </c>
    </row>
    <row r="258" customFormat="false" ht="15" hidden="false" customHeight="false" outlineLevel="0" collapsed="false">
      <c r="A258" s="29"/>
      <c r="B258" s="30"/>
      <c r="C258" s="30"/>
      <c r="D258" s="30"/>
      <c r="E258" s="30"/>
      <c r="F258" s="30"/>
      <c r="G258" s="31"/>
      <c r="H258" s="31"/>
      <c r="I258" s="17" t="str">
        <f aca="false">IFERROR((G258-H258)/H258,"")</f>
        <v/>
      </c>
      <c r="J258" s="31"/>
      <c r="K258" s="30"/>
      <c r="L258" s="15" t="str">
        <f aca="false">IF(K258="W",(G258-1)*J258,IF(K258="L",-J258,IF(K258="P",0,"")))</f>
        <v/>
      </c>
      <c r="M258" s="16" t="str">
        <f aca="false">IFERROR(L258*$B$3,"")</f>
        <v/>
      </c>
      <c r="N258" s="15" t="n">
        <f aca="false">SUM($L$9:L258)</f>
        <v>0.85</v>
      </c>
      <c r="O258" s="16" t="n">
        <f aca="false">SUM($M$9:M258)</f>
        <v>8.5</v>
      </c>
      <c r="P258" s="13" t="n">
        <f aca="false">IFERROR(N258/SUM($J$9:J258),"")</f>
        <v>0.85</v>
      </c>
      <c r="Q258" s="13" t="n">
        <f aca="false">IFERROR(COUNTIF($K$9:K258,"W")/COUNTIF($K$9:K258,"&lt;&gt;"),"")</f>
        <v>1</v>
      </c>
      <c r="R258" s="17" t="n">
        <f aca="false">IFERROR(AVERAGE($I$9:I258),"")</f>
        <v>0.0277777777777778</v>
      </c>
    </row>
    <row r="259" customFormat="false" ht="15" hidden="false" customHeight="false" outlineLevel="0" collapsed="false">
      <c r="A259" s="29"/>
      <c r="B259" s="30"/>
      <c r="C259" s="30"/>
      <c r="D259" s="30"/>
      <c r="E259" s="30"/>
      <c r="F259" s="30"/>
      <c r="G259" s="31"/>
      <c r="H259" s="31"/>
      <c r="I259" s="17" t="str">
        <f aca="false">IFERROR((G259-H259)/H259,"")</f>
        <v/>
      </c>
      <c r="J259" s="31"/>
      <c r="K259" s="30"/>
      <c r="L259" s="15" t="str">
        <f aca="false">IF(K259="W",(G259-1)*J259,IF(K259="L",-J259,IF(K259="P",0,"")))</f>
        <v/>
      </c>
      <c r="M259" s="16" t="str">
        <f aca="false">IFERROR(L259*$B$3,"")</f>
        <v/>
      </c>
      <c r="N259" s="15" t="n">
        <f aca="false">SUM($L$9:L259)</f>
        <v>0.85</v>
      </c>
      <c r="O259" s="16" t="n">
        <f aca="false">SUM($M$9:M259)</f>
        <v>8.5</v>
      </c>
      <c r="P259" s="13" t="n">
        <f aca="false">IFERROR(N259/SUM($J$9:J259),"")</f>
        <v>0.85</v>
      </c>
      <c r="Q259" s="13" t="n">
        <f aca="false">IFERROR(COUNTIF($K$9:K259,"W")/COUNTIF($K$9:K259,"&lt;&gt;"),"")</f>
        <v>1</v>
      </c>
      <c r="R259" s="17" t="n">
        <f aca="false">IFERROR(AVERAGE($I$9:I259),"")</f>
        <v>0.0277777777777778</v>
      </c>
    </row>
    <row r="260" customFormat="false" ht="15" hidden="false" customHeight="false" outlineLevel="0" collapsed="false">
      <c r="A260" s="29"/>
      <c r="B260" s="30"/>
      <c r="C260" s="30"/>
      <c r="D260" s="30"/>
      <c r="E260" s="30"/>
      <c r="F260" s="30"/>
      <c r="G260" s="31"/>
      <c r="H260" s="31"/>
      <c r="I260" s="17" t="str">
        <f aca="false">IFERROR((G260-H260)/H260,"")</f>
        <v/>
      </c>
      <c r="J260" s="31"/>
      <c r="K260" s="30"/>
      <c r="L260" s="15" t="str">
        <f aca="false">IF(K260="W",(G260-1)*J260,IF(K260="L",-J260,IF(K260="P",0,"")))</f>
        <v/>
      </c>
      <c r="M260" s="16" t="str">
        <f aca="false">IFERROR(L260*$B$3,"")</f>
        <v/>
      </c>
      <c r="N260" s="15" t="n">
        <f aca="false">SUM($L$9:L260)</f>
        <v>0.85</v>
      </c>
      <c r="O260" s="16" t="n">
        <f aca="false">SUM($M$9:M260)</f>
        <v>8.5</v>
      </c>
      <c r="P260" s="13" t="n">
        <f aca="false">IFERROR(N260/SUM($J$9:J260),"")</f>
        <v>0.85</v>
      </c>
      <c r="Q260" s="13" t="n">
        <f aca="false">IFERROR(COUNTIF($K$9:K260,"W")/COUNTIF($K$9:K260,"&lt;&gt;"),"")</f>
        <v>1</v>
      </c>
      <c r="R260" s="17" t="n">
        <f aca="false">IFERROR(AVERAGE($I$9:I260),"")</f>
        <v>0.0277777777777778</v>
      </c>
    </row>
    <row r="261" customFormat="false" ht="15" hidden="false" customHeight="false" outlineLevel="0" collapsed="false">
      <c r="A261" s="29"/>
      <c r="B261" s="30"/>
      <c r="C261" s="30"/>
      <c r="D261" s="30"/>
      <c r="E261" s="30"/>
      <c r="F261" s="30"/>
      <c r="G261" s="31"/>
      <c r="H261" s="31"/>
      <c r="I261" s="17" t="str">
        <f aca="false">IFERROR((G261-H261)/H261,"")</f>
        <v/>
      </c>
      <c r="J261" s="31"/>
      <c r="K261" s="30"/>
      <c r="L261" s="15" t="str">
        <f aca="false">IF(K261="W",(G261-1)*J261,IF(K261="L",-J261,IF(K261="P",0,"")))</f>
        <v/>
      </c>
      <c r="M261" s="16" t="str">
        <f aca="false">IFERROR(L261*$B$3,"")</f>
        <v/>
      </c>
      <c r="N261" s="15" t="n">
        <f aca="false">SUM($L$9:L261)</f>
        <v>0.85</v>
      </c>
      <c r="O261" s="16" t="n">
        <f aca="false">SUM($M$9:M261)</f>
        <v>8.5</v>
      </c>
      <c r="P261" s="13" t="n">
        <f aca="false">IFERROR(N261/SUM($J$9:J261),"")</f>
        <v>0.85</v>
      </c>
      <c r="Q261" s="13" t="n">
        <f aca="false">IFERROR(COUNTIF($K$9:K261,"W")/COUNTIF($K$9:K261,"&lt;&gt;"),"")</f>
        <v>1</v>
      </c>
      <c r="R261" s="17" t="n">
        <f aca="false">IFERROR(AVERAGE($I$9:I261),"")</f>
        <v>0.0277777777777778</v>
      </c>
    </row>
    <row r="262" customFormat="false" ht="15" hidden="false" customHeight="false" outlineLevel="0" collapsed="false">
      <c r="A262" s="29"/>
      <c r="B262" s="30"/>
      <c r="C262" s="30"/>
      <c r="D262" s="30"/>
      <c r="E262" s="30"/>
      <c r="F262" s="30"/>
      <c r="G262" s="31"/>
      <c r="H262" s="31"/>
      <c r="I262" s="17" t="str">
        <f aca="false">IFERROR((G262-H262)/H262,"")</f>
        <v/>
      </c>
      <c r="J262" s="31"/>
      <c r="K262" s="30"/>
      <c r="L262" s="15" t="str">
        <f aca="false">IF(K262="W",(G262-1)*J262,IF(K262="L",-J262,IF(K262="P",0,"")))</f>
        <v/>
      </c>
      <c r="M262" s="16" t="str">
        <f aca="false">IFERROR(L262*$B$3,"")</f>
        <v/>
      </c>
      <c r="N262" s="15" t="n">
        <f aca="false">SUM($L$9:L262)</f>
        <v>0.85</v>
      </c>
      <c r="O262" s="16" t="n">
        <f aca="false">SUM($M$9:M262)</f>
        <v>8.5</v>
      </c>
      <c r="P262" s="13" t="n">
        <f aca="false">IFERROR(N262/SUM($J$9:J262),"")</f>
        <v>0.85</v>
      </c>
      <c r="Q262" s="13" t="n">
        <f aca="false">IFERROR(COUNTIF($K$9:K262,"W")/COUNTIF($K$9:K262,"&lt;&gt;"),"")</f>
        <v>1</v>
      </c>
      <c r="R262" s="17" t="n">
        <f aca="false">IFERROR(AVERAGE($I$9:I262),"")</f>
        <v>0.0277777777777778</v>
      </c>
    </row>
    <row r="263" customFormat="false" ht="15" hidden="false" customHeight="false" outlineLevel="0" collapsed="false">
      <c r="A263" s="29"/>
      <c r="B263" s="30"/>
      <c r="C263" s="30"/>
      <c r="D263" s="30"/>
      <c r="E263" s="30"/>
      <c r="F263" s="30"/>
      <c r="G263" s="31"/>
      <c r="H263" s="31"/>
      <c r="I263" s="17" t="str">
        <f aca="false">IFERROR((G263-H263)/H263,"")</f>
        <v/>
      </c>
      <c r="J263" s="31"/>
      <c r="K263" s="30"/>
      <c r="L263" s="15" t="str">
        <f aca="false">IF(K263="W",(G263-1)*J263,IF(K263="L",-J263,IF(K263="P",0,"")))</f>
        <v/>
      </c>
      <c r="M263" s="16" t="str">
        <f aca="false">IFERROR(L263*$B$3,"")</f>
        <v/>
      </c>
      <c r="N263" s="15" t="n">
        <f aca="false">SUM($L$9:L263)</f>
        <v>0.85</v>
      </c>
      <c r="O263" s="16" t="n">
        <f aca="false">SUM($M$9:M263)</f>
        <v>8.5</v>
      </c>
      <c r="P263" s="13" t="n">
        <f aca="false">IFERROR(N263/SUM($J$9:J263),"")</f>
        <v>0.85</v>
      </c>
      <c r="Q263" s="13" t="n">
        <f aca="false">IFERROR(COUNTIF($K$9:K263,"W")/COUNTIF($K$9:K263,"&lt;&gt;"),"")</f>
        <v>1</v>
      </c>
      <c r="R263" s="17" t="n">
        <f aca="false">IFERROR(AVERAGE($I$9:I263),"")</f>
        <v>0.0277777777777778</v>
      </c>
    </row>
    <row r="264" customFormat="false" ht="15" hidden="false" customHeight="false" outlineLevel="0" collapsed="false">
      <c r="A264" s="29"/>
      <c r="B264" s="30"/>
      <c r="C264" s="30"/>
      <c r="D264" s="30"/>
      <c r="E264" s="30"/>
      <c r="F264" s="30"/>
      <c r="G264" s="31"/>
      <c r="H264" s="31"/>
      <c r="I264" s="17" t="str">
        <f aca="false">IFERROR((G264-H264)/H264,"")</f>
        <v/>
      </c>
      <c r="J264" s="31"/>
      <c r="K264" s="30"/>
      <c r="L264" s="15" t="str">
        <f aca="false">IF(K264="W",(G264-1)*J264,IF(K264="L",-J264,IF(K264="P",0,"")))</f>
        <v/>
      </c>
      <c r="M264" s="16" t="str">
        <f aca="false">IFERROR(L264*$B$3,"")</f>
        <v/>
      </c>
      <c r="N264" s="15" t="n">
        <f aca="false">SUM($L$9:L264)</f>
        <v>0.85</v>
      </c>
      <c r="O264" s="16" t="n">
        <f aca="false">SUM($M$9:M264)</f>
        <v>8.5</v>
      </c>
      <c r="P264" s="13" t="n">
        <f aca="false">IFERROR(N264/SUM($J$9:J264),"")</f>
        <v>0.85</v>
      </c>
      <c r="Q264" s="13" t="n">
        <f aca="false">IFERROR(COUNTIF($K$9:K264,"W")/COUNTIF($K$9:K264,"&lt;&gt;"),"")</f>
        <v>1</v>
      </c>
      <c r="R264" s="17" t="n">
        <f aca="false">IFERROR(AVERAGE($I$9:I264),"")</f>
        <v>0.0277777777777778</v>
      </c>
    </row>
    <row r="265" customFormat="false" ht="15" hidden="false" customHeight="false" outlineLevel="0" collapsed="false">
      <c r="A265" s="29"/>
      <c r="B265" s="30"/>
      <c r="C265" s="30"/>
      <c r="D265" s="30"/>
      <c r="E265" s="30"/>
      <c r="F265" s="30"/>
      <c r="G265" s="31"/>
      <c r="H265" s="31"/>
      <c r="I265" s="17" t="str">
        <f aca="false">IFERROR((G265-H265)/H265,"")</f>
        <v/>
      </c>
      <c r="J265" s="31"/>
      <c r="K265" s="30"/>
      <c r="L265" s="15" t="str">
        <f aca="false">IF(K265="W",(G265-1)*J265,IF(K265="L",-J265,IF(K265="P",0,"")))</f>
        <v/>
      </c>
      <c r="M265" s="16" t="str">
        <f aca="false">IFERROR(L265*$B$3,"")</f>
        <v/>
      </c>
      <c r="N265" s="15" t="n">
        <f aca="false">SUM($L$9:L265)</f>
        <v>0.85</v>
      </c>
      <c r="O265" s="16" t="n">
        <f aca="false">SUM($M$9:M265)</f>
        <v>8.5</v>
      </c>
      <c r="P265" s="13" t="n">
        <f aca="false">IFERROR(N265/SUM($J$9:J265),"")</f>
        <v>0.85</v>
      </c>
      <c r="Q265" s="13" t="n">
        <f aca="false">IFERROR(COUNTIF($K$9:K265,"W")/COUNTIF($K$9:K265,"&lt;&gt;"),"")</f>
        <v>1</v>
      </c>
      <c r="R265" s="17" t="n">
        <f aca="false">IFERROR(AVERAGE($I$9:I265),"")</f>
        <v>0.0277777777777778</v>
      </c>
    </row>
    <row r="266" customFormat="false" ht="15" hidden="false" customHeight="false" outlineLevel="0" collapsed="false">
      <c r="A266" s="29"/>
      <c r="B266" s="30"/>
      <c r="C266" s="30"/>
      <c r="D266" s="30"/>
      <c r="E266" s="30"/>
      <c r="F266" s="30"/>
      <c r="G266" s="31"/>
      <c r="H266" s="31"/>
      <c r="I266" s="17" t="str">
        <f aca="false">IFERROR((G266-H266)/H266,"")</f>
        <v/>
      </c>
      <c r="J266" s="31"/>
      <c r="K266" s="30"/>
      <c r="L266" s="15" t="str">
        <f aca="false">IF(K266="W",(G266-1)*J266,IF(K266="L",-J266,IF(K266="P",0,"")))</f>
        <v/>
      </c>
      <c r="M266" s="16" t="str">
        <f aca="false">IFERROR(L266*$B$3,"")</f>
        <v/>
      </c>
      <c r="N266" s="15" t="n">
        <f aca="false">SUM($L$9:L266)</f>
        <v>0.85</v>
      </c>
      <c r="O266" s="16" t="n">
        <f aca="false">SUM($M$9:M266)</f>
        <v>8.5</v>
      </c>
      <c r="P266" s="13" t="n">
        <f aca="false">IFERROR(N266/SUM($J$9:J266),"")</f>
        <v>0.85</v>
      </c>
      <c r="Q266" s="13" t="n">
        <f aca="false">IFERROR(COUNTIF($K$9:K266,"W")/COUNTIF($K$9:K266,"&lt;&gt;"),"")</f>
        <v>1</v>
      </c>
      <c r="R266" s="17" t="n">
        <f aca="false">IFERROR(AVERAGE($I$9:I266),"")</f>
        <v>0.0277777777777778</v>
      </c>
    </row>
    <row r="267" customFormat="false" ht="15" hidden="false" customHeight="false" outlineLevel="0" collapsed="false">
      <c r="A267" s="29"/>
      <c r="B267" s="30"/>
      <c r="C267" s="30"/>
      <c r="D267" s="30"/>
      <c r="E267" s="30"/>
      <c r="F267" s="30"/>
      <c r="G267" s="31"/>
      <c r="H267" s="31"/>
      <c r="I267" s="17" t="str">
        <f aca="false">IFERROR((G267-H267)/H267,"")</f>
        <v/>
      </c>
      <c r="J267" s="31"/>
      <c r="K267" s="30"/>
      <c r="L267" s="15" t="str">
        <f aca="false">IF(K267="W",(G267-1)*J267,IF(K267="L",-J267,IF(K267="P",0,"")))</f>
        <v/>
      </c>
      <c r="M267" s="16" t="str">
        <f aca="false">IFERROR(L267*$B$3,"")</f>
        <v/>
      </c>
      <c r="N267" s="15" t="n">
        <f aca="false">SUM($L$9:L267)</f>
        <v>0.85</v>
      </c>
      <c r="O267" s="16" t="n">
        <f aca="false">SUM($M$9:M267)</f>
        <v>8.5</v>
      </c>
      <c r="P267" s="13" t="n">
        <f aca="false">IFERROR(N267/SUM($J$9:J267),"")</f>
        <v>0.85</v>
      </c>
      <c r="Q267" s="13" t="n">
        <f aca="false">IFERROR(COUNTIF($K$9:K267,"W")/COUNTIF($K$9:K267,"&lt;&gt;"),"")</f>
        <v>1</v>
      </c>
      <c r="R267" s="17" t="n">
        <f aca="false">IFERROR(AVERAGE($I$9:I267),"")</f>
        <v>0.0277777777777778</v>
      </c>
    </row>
    <row r="268" customFormat="false" ht="15" hidden="false" customHeight="false" outlineLevel="0" collapsed="false">
      <c r="A268" s="29"/>
      <c r="B268" s="30"/>
      <c r="C268" s="30"/>
      <c r="D268" s="30"/>
      <c r="E268" s="30"/>
      <c r="F268" s="30"/>
      <c r="G268" s="31"/>
      <c r="H268" s="31"/>
      <c r="I268" s="17" t="str">
        <f aca="false">IFERROR((G268-H268)/H268,"")</f>
        <v/>
      </c>
      <c r="J268" s="31"/>
      <c r="K268" s="30"/>
      <c r="L268" s="15" t="str">
        <f aca="false">IF(K268="W",(G268-1)*J268,IF(K268="L",-J268,IF(K268="P",0,"")))</f>
        <v/>
      </c>
      <c r="M268" s="16" t="str">
        <f aca="false">IFERROR(L268*$B$3,"")</f>
        <v/>
      </c>
      <c r="N268" s="15" t="n">
        <f aca="false">SUM($L$9:L268)</f>
        <v>0.85</v>
      </c>
      <c r="O268" s="16" t="n">
        <f aca="false">SUM($M$9:M268)</f>
        <v>8.5</v>
      </c>
      <c r="P268" s="13" t="n">
        <f aca="false">IFERROR(N268/SUM($J$9:J268),"")</f>
        <v>0.85</v>
      </c>
      <c r="Q268" s="13" t="n">
        <f aca="false">IFERROR(COUNTIF($K$9:K268,"W")/COUNTIF($K$9:K268,"&lt;&gt;"),"")</f>
        <v>1</v>
      </c>
      <c r="R268" s="17" t="n">
        <f aca="false">IFERROR(AVERAGE($I$9:I268),"")</f>
        <v>0.0277777777777778</v>
      </c>
    </row>
    <row r="269" customFormat="false" ht="15" hidden="false" customHeight="false" outlineLevel="0" collapsed="false">
      <c r="A269" s="29"/>
      <c r="B269" s="30"/>
      <c r="C269" s="30"/>
      <c r="D269" s="30"/>
      <c r="E269" s="30"/>
      <c r="F269" s="30"/>
      <c r="G269" s="31"/>
      <c r="H269" s="31"/>
      <c r="I269" s="17" t="str">
        <f aca="false">IFERROR((G269-H269)/H269,"")</f>
        <v/>
      </c>
      <c r="J269" s="31"/>
      <c r="K269" s="30"/>
      <c r="L269" s="15" t="str">
        <f aca="false">IF(K269="W",(G269-1)*J269,IF(K269="L",-J269,IF(K269="P",0,"")))</f>
        <v/>
      </c>
      <c r="M269" s="16" t="str">
        <f aca="false">IFERROR(L269*$B$3,"")</f>
        <v/>
      </c>
      <c r="N269" s="15" t="n">
        <f aca="false">SUM($L$9:L269)</f>
        <v>0.85</v>
      </c>
      <c r="O269" s="16" t="n">
        <f aca="false">SUM($M$9:M269)</f>
        <v>8.5</v>
      </c>
      <c r="P269" s="13" t="n">
        <f aca="false">IFERROR(N269/SUM($J$9:J269),"")</f>
        <v>0.85</v>
      </c>
      <c r="Q269" s="13" t="n">
        <f aca="false">IFERROR(COUNTIF($K$9:K269,"W")/COUNTIF($K$9:K269,"&lt;&gt;"),"")</f>
        <v>1</v>
      </c>
      <c r="R269" s="17" t="n">
        <f aca="false">IFERROR(AVERAGE($I$9:I269),"")</f>
        <v>0.0277777777777778</v>
      </c>
    </row>
    <row r="270" customFormat="false" ht="15" hidden="false" customHeight="false" outlineLevel="0" collapsed="false">
      <c r="A270" s="29"/>
      <c r="B270" s="30"/>
      <c r="C270" s="30"/>
      <c r="D270" s="30"/>
      <c r="E270" s="30"/>
      <c r="F270" s="30"/>
      <c r="G270" s="31"/>
      <c r="H270" s="31"/>
      <c r="I270" s="17" t="str">
        <f aca="false">IFERROR((G270-H270)/H270,"")</f>
        <v/>
      </c>
      <c r="J270" s="31"/>
      <c r="K270" s="30"/>
      <c r="L270" s="15" t="str">
        <f aca="false">IF(K270="W",(G270-1)*J270,IF(K270="L",-J270,IF(K270="P",0,"")))</f>
        <v/>
      </c>
      <c r="M270" s="16" t="str">
        <f aca="false">IFERROR(L270*$B$3,"")</f>
        <v/>
      </c>
      <c r="N270" s="15" t="n">
        <f aca="false">SUM($L$9:L270)</f>
        <v>0.85</v>
      </c>
      <c r="O270" s="16" t="n">
        <f aca="false">SUM($M$9:M270)</f>
        <v>8.5</v>
      </c>
      <c r="P270" s="13" t="n">
        <f aca="false">IFERROR(N270/SUM($J$9:J270),"")</f>
        <v>0.85</v>
      </c>
      <c r="Q270" s="13" t="n">
        <f aca="false">IFERROR(COUNTIF($K$9:K270,"W")/COUNTIF($K$9:K270,"&lt;&gt;"),"")</f>
        <v>1</v>
      </c>
      <c r="R270" s="17" t="n">
        <f aca="false">IFERROR(AVERAGE($I$9:I270),"")</f>
        <v>0.0277777777777778</v>
      </c>
    </row>
    <row r="271" customFormat="false" ht="15" hidden="false" customHeight="false" outlineLevel="0" collapsed="false">
      <c r="A271" s="29"/>
      <c r="B271" s="30"/>
      <c r="C271" s="30"/>
      <c r="D271" s="30"/>
      <c r="E271" s="30"/>
      <c r="F271" s="30"/>
      <c r="G271" s="31"/>
      <c r="H271" s="31"/>
      <c r="I271" s="17" t="str">
        <f aca="false">IFERROR((G271-H271)/H271,"")</f>
        <v/>
      </c>
      <c r="J271" s="31"/>
      <c r="K271" s="30"/>
      <c r="L271" s="15" t="str">
        <f aca="false">IF(K271="W",(G271-1)*J271,IF(K271="L",-J271,IF(K271="P",0,"")))</f>
        <v/>
      </c>
      <c r="M271" s="16" t="str">
        <f aca="false">IFERROR(L271*$B$3,"")</f>
        <v/>
      </c>
      <c r="N271" s="15" t="n">
        <f aca="false">SUM($L$9:L271)</f>
        <v>0.85</v>
      </c>
      <c r="O271" s="16" t="n">
        <f aca="false">SUM($M$9:M271)</f>
        <v>8.5</v>
      </c>
      <c r="P271" s="13" t="n">
        <f aca="false">IFERROR(N271/SUM($J$9:J271),"")</f>
        <v>0.85</v>
      </c>
      <c r="Q271" s="13" t="n">
        <f aca="false">IFERROR(COUNTIF($K$9:K271,"W")/COUNTIF($K$9:K271,"&lt;&gt;"),"")</f>
        <v>1</v>
      </c>
      <c r="R271" s="17" t="n">
        <f aca="false">IFERROR(AVERAGE($I$9:I271),"")</f>
        <v>0.0277777777777778</v>
      </c>
    </row>
    <row r="272" customFormat="false" ht="15" hidden="false" customHeight="false" outlineLevel="0" collapsed="false">
      <c r="A272" s="29"/>
      <c r="B272" s="30"/>
      <c r="C272" s="30"/>
      <c r="D272" s="30"/>
      <c r="E272" s="30"/>
      <c r="F272" s="30"/>
      <c r="G272" s="31"/>
      <c r="H272" s="31"/>
      <c r="I272" s="17" t="str">
        <f aca="false">IFERROR((G272-H272)/H272,"")</f>
        <v/>
      </c>
      <c r="J272" s="31"/>
      <c r="K272" s="30"/>
      <c r="L272" s="15" t="str">
        <f aca="false">IF(K272="W",(G272-1)*J272,IF(K272="L",-J272,IF(K272="P",0,"")))</f>
        <v/>
      </c>
      <c r="M272" s="16" t="str">
        <f aca="false">IFERROR(L272*$B$3,"")</f>
        <v/>
      </c>
      <c r="N272" s="15" t="n">
        <f aca="false">SUM($L$9:L272)</f>
        <v>0.85</v>
      </c>
      <c r="O272" s="16" t="n">
        <f aca="false">SUM($M$9:M272)</f>
        <v>8.5</v>
      </c>
      <c r="P272" s="13" t="n">
        <f aca="false">IFERROR(N272/SUM($J$9:J272),"")</f>
        <v>0.85</v>
      </c>
      <c r="Q272" s="13" t="n">
        <f aca="false">IFERROR(COUNTIF($K$9:K272,"W")/COUNTIF($K$9:K272,"&lt;&gt;"),"")</f>
        <v>1</v>
      </c>
      <c r="R272" s="17" t="n">
        <f aca="false">IFERROR(AVERAGE($I$9:I272),"")</f>
        <v>0.0277777777777778</v>
      </c>
    </row>
    <row r="273" customFormat="false" ht="15" hidden="false" customHeight="false" outlineLevel="0" collapsed="false">
      <c r="A273" s="29"/>
      <c r="B273" s="30"/>
      <c r="C273" s="30"/>
      <c r="D273" s="30"/>
      <c r="E273" s="30"/>
      <c r="F273" s="30"/>
      <c r="G273" s="31"/>
      <c r="H273" s="31"/>
      <c r="I273" s="17" t="str">
        <f aca="false">IFERROR((G273-H273)/H273,"")</f>
        <v/>
      </c>
      <c r="J273" s="31"/>
      <c r="K273" s="30"/>
      <c r="L273" s="15" t="str">
        <f aca="false">IF(K273="W",(G273-1)*J273,IF(K273="L",-J273,IF(K273="P",0,"")))</f>
        <v/>
      </c>
      <c r="M273" s="16" t="str">
        <f aca="false">IFERROR(L273*$B$3,"")</f>
        <v/>
      </c>
      <c r="N273" s="15" t="n">
        <f aca="false">SUM($L$9:L273)</f>
        <v>0.85</v>
      </c>
      <c r="O273" s="16" t="n">
        <f aca="false">SUM($M$9:M273)</f>
        <v>8.5</v>
      </c>
      <c r="P273" s="13" t="n">
        <f aca="false">IFERROR(N273/SUM($J$9:J273),"")</f>
        <v>0.85</v>
      </c>
      <c r="Q273" s="13" t="n">
        <f aca="false">IFERROR(COUNTIF($K$9:K273,"W")/COUNTIF($K$9:K273,"&lt;&gt;"),"")</f>
        <v>1</v>
      </c>
      <c r="R273" s="17" t="n">
        <f aca="false">IFERROR(AVERAGE($I$9:I273),"")</f>
        <v>0.0277777777777778</v>
      </c>
    </row>
    <row r="274" customFormat="false" ht="15" hidden="false" customHeight="false" outlineLevel="0" collapsed="false">
      <c r="A274" s="29"/>
      <c r="B274" s="30"/>
      <c r="C274" s="30"/>
      <c r="D274" s="30"/>
      <c r="E274" s="30"/>
      <c r="F274" s="30"/>
      <c r="G274" s="31"/>
      <c r="H274" s="31"/>
      <c r="I274" s="17" t="str">
        <f aca="false">IFERROR((G274-H274)/H274,"")</f>
        <v/>
      </c>
      <c r="J274" s="31"/>
      <c r="K274" s="30"/>
      <c r="L274" s="15" t="str">
        <f aca="false">IF(K274="W",(G274-1)*J274,IF(K274="L",-J274,IF(K274="P",0,"")))</f>
        <v/>
      </c>
      <c r="M274" s="16" t="str">
        <f aca="false">IFERROR(L274*$B$3,"")</f>
        <v/>
      </c>
      <c r="N274" s="15" t="n">
        <f aca="false">SUM($L$9:L274)</f>
        <v>0.85</v>
      </c>
      <c r="O274" s="16" t="n">
        <f aca="false">SUM($M$9:M274)</f>
        <v>8.5</v>
      </c>
      <c r="P274" s="13" t="n">
        <f aca="false">IFERROR(N274/SUM($J$9:J274),"")</f>
        <v>0.85</v>
      </c>
      <c r="Q274" s="13" t="n">
        <f aca="false">IFERROR(COUNTIF($K$9:K274,"W")/COUNTIF($K$9:K274,"&lt;&gt;"),"")</f>
        <v>1</v>
      </c>
      <c r="R274" s="17" t="n">
        <f aca="false">IFERROR(AVERAGE($I$9:I274),"")</f>
        <v>0.0277777777777778</v>
      </c>
    </row>
    <row r="275" customFormat="false" ht="15" hidden="false" customHeight="false" outlineLevel="0" collapsed="false">
      <c r="A275" s="29"/>
      <c r="B275" s="30"/>
      <c r="C275" s="30"/>
      <c r="D275" s="30"/>
      <c r="E275" s="30"/>
      <c r="F275" s="30"/>
      <c r="G275" s="31"/>
      <c r="H275" s="31"/>
      <c r="I275" s="17" t="str">
        <f aca="false">IFERROR((G275-H275)/H275,"")</f>
        <v/>
      </c>
      <c r="J275" s="31"/>
      <c r="K275" s="30"/>
      <c r="L275" s="15" t="str">
        <f aca="false">IF(K275="W",(G275-1)*J275,IF(K275="L",-J275,IF(K275="P",0,"")))</f>
        <v/>
      </c>
      <c r="M275" s="16" t="str">
        <f aca="false">IFERROR(L275*$B$3,"")</f>
        <v/>
      </c>
      <c r="N275" s="15" t="n">
        <f aca="false">SUM($L$9:L275)</f>
        <v>0.85</v>
      </c>
      <c r="O275" s="16" t="n">
        <f aca="false">SUM($M$9:M275)</f>
        <v>8.5</v>
      </c>
      <c r="P275" s="13" t="n">
        <f aca="false">IFERROR(N275/SUM($J$9:J275),"")</f>
        <v>0.85</v>
      </c>
      <c r="Q275" s="13" t="n">
        <f aca="false">IFERROR(COUNTIF($K$9:K275,"W")/COUNTIF($K$9:K275,"&lt;&gt;"),"")</f>
        <v>1</v>
      </c>
      <c r="R275" s="17" t="n">
        <f aca="false">IFERROR(AVERAGE($I$9:I275),"")</f>
        <v>0.0277777777777778</v>
      </c>
    </row>
    <row r="276" customFormat="false" ht="15" hidden="false" customHeight="false" outlineLevel="0" collapsed="false">
      <c r="A276" s="29"/>
      <c r="B276" s="30"/>
      <c r="C276" s="30"/>
      <c r="D276" s="30"/>
      <c r="E276" s="30"/>
      <c r="F276" s="30"/>
      <c r="G276" s="31"/>
      <c r="H276" s="31"/>
      <c r="I276" s="17" t="str">
        <f aca="false">IFERROR((G276-H276)/H276,"")</f>
        <v/>
      </c>
      <c r="J276" s="31"/>
      <c r="K276" s="30"/>
      <c r="L276" s="15" t="str">
        <f aca="false">IF(K276="W",(G276-1)*J276,IF(K276="L",-J276,IF(K276="P",0,"")))</f>
        <v/>
      </c>
      <c r="M276" s="16" t="str">
        <f aca="false">IFERROR(L276*$B$3,"")</f>
        <v/>
      </c>
      <c r="N276" s="15" t="n">
        <f aca="false">SUM($L$9:L276)</f>
        <v>0.85</v>
      </c>
      <c r="O276" s="16" t="n">
        <f aca="false">SUM($M$9:M276)</f>
        <v>8.5</v>
      </c>
      <c r="P276" s="13" t="n">
        <f aca="false">IFERROR(N276/SUM($J$9:J276),"")</f>
        <v>0.85</v>
      </c>
      <c r="Q276" s="13" t="n">
        <f aca="false">IFERROR(COUNTIF($K$9:K276,"W")/COUNTIF($K$9:K276,"&lt;&gt;"),"")</f>
        <v>1</v>
      </c>
      <c r="R276" s="17" t="n">
        <f aca="false">IFERROR(AVERAGE($I$9:I276),"")</f>
        <v>0.0277777777777778</v>
      </c>
    </row>
    <row r="277" customFormat="false" ht="15" hidden="false" customHeight="false" outlineLevel="0" collapsed="false">
      <c r="A277" s="29"/>
      <c r="B277" s="30"/>
      <c r="C277" s="30"/>
      <c r="D277" s="30"/>
      <c r="E277" s="30"/>
      <c r="F277" s="30"/>
      <c r="G277" s="31"/>
      <c r="H277" s="31"/>
      <c r="I277" s="17" t="str">
        <f aca="false">IFERROR((G277-H277)/H277,"")</f>
        <v/>
      </c>
      <c r="J277" s="31"/>
      <c r="K277" s="30"/>
      <c r="L277" s="15" t="str">
        <f aca="false">IF(K277="W",(G277-1)*J277,IF(K277="L",-J277,IF(K277="P",0,"")))</f>
        <v/>
      </c>
      <c r="M277" s="16" t="str">
        <f aca="false">IFERROR(L277*$B$3,"")</f>
        <v/>
      </c>
      <c r="N277" s="15" t="n">
        <f aca="false">SUM($L$9:L277)</f>
        <v>0.85</v>
      </c>
      <c r="O277" s="16" t="n">
        <f aca="false">SUM($M$9:M277)</f>
        <v>8.5</v>
      </c>
      <c r="P277" s="13" t="n">
        <f aca="false">IFERROR(N277/SUM($J$9:J277),"")</f>
        <v>0.85</v>
      </c>
      <c r="Q277" s="13" t="n">
        <f aca="false">IFERROR(COUNTIF($K$9:K277,"W")/COUNTIF($K$9:K277,"&lt;&gt;"),"")</f>
        <v>1</v>
      </c>
      <c r="R277" s="17" t="n">
        <f aca="false">IFERROR(AVERAGE($I$9:I277),"")</f>
        <v>0.0277777777777778</v>
      </c>
    </row>
    <row r="278" customFormat="false" ht="15" hidden="false" customHeight="false" outlineLevel="0" collapsed="false">
      <c r="A278" s="29"/>
      <c r="B278" s="30"/>
      <c r="C278" s="30"/>
      <c r="D278" s="30"/>
      <c r="E278" s="30"/>
      <c r="F278" s="30"/>
      <c r="G278" s="31"/>
      <c r="H278" s="31"/>
      <c r="I278" s="17" t="str">
        <f aca="false">IFERROR((G278-H278)/H278,"")</f>
        <v/>
      </c>
      <c r="J278" s="31"/>
      <c r="K278" s="30"/>
      <c r="L278" s="15" t="str">
        <f aca="false">IF(K278="W",(G278-1)*J278,IF(K278="L",-J278,IF(K278="P",0,"")))</f>
        <v/>
      </c>
      <c r="M278" s="16" t="str">
        <f aca="false">IFERROR(L278*$B$3,"")</f>
        <v/>
      </c>
      <c r="N278" s="15" t="n">
        <f aca="false">SUM($L$9:L278)</f>
        <v>0.85</v>
      </c>
      <c r="O278" s="16" t="n">
        <f aca="false">SUM($M$9:M278)</f>
        <v>8.5</v>
      </c>
      <c r="P278" s="13" t="n">
        <f aca="false">IFERROR(N278/SUM($J$9:J278),"")</f>
        <v>0.85</v>
      </c>
      <c r="Q278" s="13" t="n">
        <f aca="false">IFERROR(COUNTIF($K$9:K278,"W")/COUNTIF($K$9:K278,"&lt;&gt;"),"")</f>
        <v>1</v>
      </c>
      <c r="R278" s="17" t="n">
        <f aca="false">IFERROR(AVERAGE($I$9:I278),"")</f>
        <v>0.0277777777777778</v>
      </c>
    </row>
    <row r="279" customFormat="false" ht="15" hidden="false" customHeight="false" outlineLevel="0" collapsed="false">
      <c r="A279" s="29"/>
      <c r="B279" s="30"/>
      <c r="C279" s="30"/>
      <c r="D279" s="30"/>
      <c r="E279" s="30"/>
      <c r="F279" s="30"/>
      <c r="G279" s="31"/>
      <c r="H279" s="31"/>
      <c r="I279" s="17" t="str">
        <f aca="false">IFERROR((G279-H279)/H279,"")</f>
        <v/>
      </c>
      <c r="J279" s="31"/>
      <c r="K279" s="30"/>
      <c r="L279" s="15" t="str">
        <f aca="false">IF(K279="W",(G279-1)*J279,IF(K279="L",-J279,IF(K279="P",0,"")))</f>
        <v/>
      </c>
      <c r="M279" s="16" t="str">
        <f aca="false">IFERROR(L279*$B$3,"")</f>
        <v/>
      </c>
      <c r="N279" s="15" t="n">
        <f aca="false">SUM($L$9:L279)</f>
        <v>0.85</v>
      </c>
      <c r="O279" s="16" t="n">
        <f aca="false">SUM($M$9:M279)</f>
        <v>8.5</v>
      </c>
      <c r="P279" s="13" t="n">
        <f aca="false">IFERROR(N279/SUM($J$9:J279),"")</f>
        <v>0.85</v>
      </c>
      <c r="Q279" s="13" t="n">
        <f aca="false">IFERROR(COUNTIF($K$9:K279,"W")/COUNTIF($K$9:K279,"&lt;&gt;"),"")</f>
        <v>1</v>
      </c>
      <c r="R279" s="17" t="n">
        <f aca="false">IFERROR(AVERAGE($I$9:I279),"")</f>
        <v>0.0277777777777778</v>
      </c>
    </row>
    <row r="280" customFormat="false" ht="15" hidden="false" customHeight="false" outlineLevel="0" collapsed="false">
      <c r="A280" s="29"/>
      <c r="B280" s="30"/>
      <c r="C280" s="30"/>
      <c r="D280" s="30"/>
      <c r="E280" s="30"/>
      <c r="F280" s="30"/>
      <c r="G280" s="31"/>
      <c r="H280" s="31"/>
      <c r="I280" s="17" t="str">
        <f aca="false">IFERROR((G280-H280)/H280,"")</f>
        <v/>
      </c>
      <c r="J280" s="31"/>
      <c r="K280" s="30"/>
      <c r="L280" s="15" t="str">
        <f aca="false">IF(K280="W",(G280-1)*J280,IF(K280="L",-J280,IF(K280="P",0,"")))</f>
        <v/>
      </c>
      <c r="M280" s="16" t="str">
        <f aca="false">IFERROR(L280*$B$3,"")</f>
        <v/>
      </c>
      <c r="N280" s="15" t="n">
        <f aca="false">SUM($L$9:L280)</f>
        <v>0.85</v>
      </c>
      <c r="O280" s="16" t="n">
        <f aca="false">SUM($M$9:M280)</f>
        <v>8.5</v>
      </c>
      <c r="P280" s="13" t="n">
        <f aca="false">IFERROR(N280/SUM($J$9:J280),"")</f>
        <v>0.85</v>
      </c>
      <c r="Q280" s="13" t="n">
        <f aca="false">IFERROR(COUNTIF($K$9:K280,"W")/COUNTIF($K$9:K280,"&lt;&gt;"),"")</f>
        <v>1</v>
      </c>
      <c r="R280" s="17" t="n">
        <f aca="false">IFERROR(AVERAGE($I$9:I280),"")</f>
        <v>0.0277777777777778</v>
      </c>
    </row>
    <row r="281" customFormat="false" ht="15" hidden="false" customHeight="false" outlineLevel="0" collapsed="false">
      <c r="A281" s="29"/>
      <c r="B281" s="30"/>
      <c r="C281" s="30"/>
      <c r="D281" s="30"/>
      <c r="E281" s="30"/>
      <c r="F281" s="30"/>
      <c r="G281" s="31"/>
      <c r="H281" s="31"/>
      <c r="I281" s="17" t="str">
        <f aca="false">IFERROR((G281-H281)/H281,"")</f>
        <v/>
      </c>
      <c r="J281" s="31"/>
      <c r="K281" s="30"/>
      <c r="L281" s="15" t="str">
        <f aca="false">IF(K281="W",(G281-1)*J281,IF(K281="L",-J281,IF(K281="P",0,"")))</f>
        <v/>
      </c>
      <c r="M281" s="16" t="str">
        <f aca="false">IFERROR(L281*$B$3,"")</f>
        <v/>
      </c>
      <c r="N281" s="15" t="n">
        <f aca="false">SUM($L$9:L281)</f>
        <v>0.85</v>
      </c>
      <c r="O281" s="16" t="n">
        <f aca="false">SUM($M$9:M281)</f>
        <v>8.5</v>
      </c>
      <c r="P281" s="13" t="n">
        <f aca="false">IFERROR(N281/SUM($J$9:J281),"")</f>
        <v>0.85</v>
      </c>
      <c r="Q281" s="13" t="n">
        <f aca="false">IFERROR(COUNTIF($K$9:K281,"W")/COUNTIF($K$9:K281,"&lt;&gt;"),"")</f>
        <v>1</v>
      </c>
      <c r="R281" s="17" t="n">
        <f aca="false">IFERROR(AVERAGE($I$9:I281),"")</f>
        <v>0.0277777777777778</v>
      </c>
    </row>
    <row r="282" customFormat="false" ht="15" hidden="false" customHeight="false" outlineLevel="0" collapsed="false">
      <c r="A282" s="29"/>
      <c r="B282" s="30"/>
      <c r="C282" s="30"/>
      <c r="D282" s="30"/>
      <c r="E282" s="30"/>
      <c r="F282" s="30"/>
      <c r="G282" s="31"/>
      <c r="H282" s="31"/>
      <c r="I282" s="17" t="str">
        <f aca="false">IFERROR((G282-H282)/H282,"")</f>
        <v/>
      </c>
      <c r="J282" s="31"/>
      <c r="K282" s="30"/>
      <c r="L282" s="15" t="str">
        <f aca="false">IF(K282="W",(G282-1)*J282,IF(K282="L",-J282,IF(K282="P",0,"")))</f>
        <v/>
      </c>
      <c r="M282" s="16" t="str">
        <f aca="false">IFERROR(L282*$B$3,"")</f>
        <v/>
      </c>
      <c r="N282" s="15" t="n">
        <f aca="false">SUM($L$9:L282)</f>
        <v>0.85</v>
      </c>
      <c r="O282" s="16" t="n">
        <f aca="false">SUM($M$9:M282)</f>
        <v>8.5</v>
      </c>
      <c r="P282" s="13" t="n">
        <f aca="false">IFERROR(N282/SUM($J$9:J282),"")</f>
        <v>0.85</v>
      </c>
      <c r="Q282" s="13" t="n">
        <f aca="false">IFERROR(COUNTIF($K$9:K282,"W")/COUNTIF($K$9:K282,"&lt;&gt;"),"")</f>
        <v>1</v>
      </c>
      <c r="R282" s="17" t="n">
        <f aca="false">IFERROR(AVERAGE($I$9:I282),"")</f>
        <v>0.0277777777777778</v>
      </c>
    </row>
    <row r="283" customFormat="false" ht="15" hidden="false" customHeight="false" outlineLevel="0" collapsed="false">
      <c r="A283" s="29"/>
      <c r="B283" s="30"/>
      <c r="C283" s="30"/>
      <c r="D283" s="30"/>
      <c r="E283" s="30"/>
      <c r="F283" s="30"/>
      <c r="G283" s="31"/>
      <c r="H283" s="31"/>
      <c r="I283" s="17" t="str">
        <f aca="false">IFERROR((G283-H283)/H283,"")</f>
        <v/>
      </c>
      <c r="J283" s="31"/>
      <c r="K283" s="30"/>
      <c r="L283" s="15" t="str">
        <f aca="false">IF(K283="W",(G283-1)*J283,IF(K283="L",-J283,IF(K283="P",0,"")))</f>
        <v/>
      </c>
      <c r="M283" s="16" t="str">
        <f aca="false">IFERROR(L283*$B$3,"")</f>
        <v/>
      </c>
      <c r="N283" s="15" t="n">
        <f aca="false">SUM($L$9:L283)</f>
        <v>0.85</v>
      </c>
      <c r="O283" s="16" t="n">
        <f aca="false">SUM($M$9:M283)</f>
        <v>8.5</v>
      </c>
      <c r="P283" s="13" t="n">
        <f aca="false">IFERROR(N283/SUM($J$9:J283),"")</f>
        <v>0.85</v>
      </c>
      <c r="Q283" s="13" t="n">
        <f aca="false">IFERROR(COUNTIF($K$9:K283,"W")/COUNTIF($K$9:K283,"&lt;&gt;"),"")</f>
        <v>1</v>
      </c>
      <c r="R283" s="17" t="n">
        <f aca="false">IFERROR(AVERAGE($I$9:I283),"")</f>
        <v>0.0277777777777778</v>
      </c>
    </row>
    <row r="284" customFormat="false" ht="15" hidden="false" customHeight="false" outlineLevel="0" collapsed="false">
      <c r="A284" s="29"/>
      <c r="B284" s="30"/>
      <c r="C284" s="30"/>
      <c r="D284" s="30"/>
      <c r="E284" s="30"/>
      <c r="F284" s="30"/>
      <c r="G284" s="31"/>
      <c r="H284" s="31"/>
      <c r="I284" s="17" t="str">
        <f aca="false">IFERROR((G284-H284)/H284,"")</f>
        <v/>
      </c>
      <c r="J284" s="31"/>
      <c r="K284" s="30"/>
      <c r="L284" s="15" t="str">
        <f aca="false">IF(K284="W",(G284-1)*J284,IF(K284="L",-J284,IF(K284="P",0,"")))</f>
        <v/>
      </c>
      <c r="M284" s="16" t="str">
        <f aca="false">IFERROR(L284*$B$3,"")</f>
        <v/>
      </c>
      <c r="N284" s="15" t="n">
        <f aca="false">SUM($L$9:L284)</f>
        <v>0.85</v>
      </c>
      <c r="O284" s="16" t="n">
        <f aca="false">SUM($M$9:M284)</f>
        <v>8.5</v>
      </c>
      <c r="P284" s="13" t="n">
        <f aca="false">IFERROR(N284/SUM($J$9:J284),"")</f>
        <v>0.85</v>
      </c>
      <c r="Q284" s="13" t="n">
        <f aca="false">IFERROR(COUNTIF($K$9:K284,"W")/COUNTIF($K$9:K284,"&lt;&gt;"),"")</f>
        <v>1</v>
      </c>
      <c r="R284" s="17" t="n">
        <f aca="false">IFERROR(AVERAGE($I$9:I284),"")</f>
        <v>0.0277777777777778</v>
      </c>
    </row>
    <row r="285" customFormat="false" ht="15" hidden="false" customHeight="false" outlineLevel="0" collapsed="false">
      <c r="A285" s="29"/>
      <c r="B285" s="30"/>
      <c r="C285" s="30"/>
      <c r="D285" s="30"/>
      <c r="E285" s="30"/>
      <c r="F285" s="30"/>
      <c r="G285" s="31"/>
      <c r="H285" s="31"/>
      <c r="I285" s="17" t="str">
        <f aca="false">IFERROR((G285-H285)/H285,"")</f>
        <v/>
      </c>
      <c r="J285" s="31"/>
      <c r="K285" s="30"/>
      <c r="L285" s="15" t="str">
        <f aca="false">IF(K285="W",(G285-1)*J285,IF(K285="L",-J285,IF(K285="P",0,"")))</f>
        <v/>
      </c>
      <c r="M285" s="16" t="str">
        <f aca="false">IFERROR(L285*$B$3,"")</f>
        <v/>
      </c>
      <c r="N285" s="15" t="n">
        <f aca="false">SUM($L$9:L285)</f>
        <v>0.85</v>
      </c>
      <c r="O285" s="16" t="n">
        <f aca="false">SUM($M$9:M285)</f>
        <v>8.5</v>
      </c>
      <c r="P285" s="13" t="n">
        <f aca="false">IFERROR(N285/SUM($J$9:J285),"")</f>
        <v>0.85</v>
      </c>
      <c r="Q285" s="13" t="n">
        <f aca="false">IFERROR(COUNTIF($K$9:K285,"W")/COUNTIF($K$9:K285,"&lt;&gt;"),"")</f>
        <v>1</v>
      </c>
      <c r="R285" s="17" t="n">
        <f aca="false">IFERROR(AVERAGE($I$9:I285),"")</f>
        <v>0.0277777777777778</v>
      </c>
    </row>
    <row r="286" customFormat="false" ht="15" hidden="false" customHeight="false" outlineLevel="0" collapsed="false">
      <c r="A286" s="29"/>
      <c r="B286" s="30"/>
      <c r="C286" s="30"/>
      <c r="D286" s="30"/>
      <c r="E286" s="30"/>
      <c r="F286" s="30"/>
      <c r="G286" s="31"/>
      <c r="H286" s="31"/>
      <c r="I286" s="17" t="str">
        <f aca="false">IFERROR((G286-H286)/H286,"")</f>
        <v/>
      </c>
      <c r="J286" s="31"/>
      <c r="K286" s="30"/>
      <c r="L286" s="15" t="str">
        <f aca="false">IF(K286="W",(G286-1)*J286,IF(K286="L",-J286,IF(K286="P",0,"")))</f>
        <v/>
      </c>
      <c r="M286" s="16" t="str">
        <f aca="false">IFERROR(L286*$B$3,"")</f>
        <v/>
      </c>
      <c r="N286" s="15" t="n">
        <f aca="false">SUM($L$9:L286)</f>
        <v>0.85</v>
      </c>
      <c r="O286" s="16" t="n">
        <f aca="false">SUM($M$9:M286)</f>
        <v>8.5</v>
      </c>
      <c r="P286" s="13" t="n">
        <f aca="false">IFERROR(N286/SUM($J$9:J286),"")</f>
        <v>0.85</v>
      </c>
      <c r="Q286" s="13" t="n">
        <f aca="false">IFERROR(COUNTIF($K$9:K286,"W")/COUNTIF($K$9:K286,"&lt;&gt;"),"")</f>
        <v>1</v>
      </c>
      <c r="R286" s="17" t="n">
        <f aca="false">IFERROR(AVERAGE($I$9:I286),"")</f>
        <v>0.0277777777777778</v>
      </c>
    </row>
    <row r="287" customFormat="false" ht="15" hidden="false" customHeight="false" outlineLevel="0" collapsed="false">
      <c r="A287" s="29"/>
      <c r="B287" s="30"/>
      <c r="C287" s="30"/>
      <c r="D287" s="30"/>
      <c r="E287" s="30"/>
      <c r="F287" s="30"/>
      <c r="G287" s="31"/>
      <c r="H287" s="31"/>
      <c r="I287" s="17" t="str">
        <f aca="false">IFERROR((G287-H287)/H287,"")</f>
        <v/>
      </c>
      <c r="J287" s="31"/>
      <c r="K287" s="30"/>
      <c r="L287" s="15" t="str">
        <f aca="false">IF(K287="W",(G287-1)*J287,IF(K287="L",-J287,IF(K287="P",0,"")))</f>
        <v/>
      </c>
      <c r="M287" s="16" t="str">
        <f aca="false">IFERROR(L287*$B$3,"")</f>
        <v/>
      </c>
      <c r="N287" s="15" t="n">
        <f aca="false">SUM($L$9:L287)</f>
        <v>0.85</v>
      </c>
      <c r="O287" s="16" t="n">
        <f aca="false">SUM($M$9:M287)</f>
        <v>8.5</v>
      </c>
      <c r="P287" s="13" t="n">
        <f aca="false">IFERROR(N287/SUM($J$9:J287),"")</f>
        <v>0.85</v>
      </c>
      <c r="Q287" s="13" t="n">
        <f aca="false">IFERROR(COUNTIF($K$9:K287,"W")/COUNTIF($K$9:K287,"&lt;&gt;"),"")</f>
        <v>1</v>
      </c>
      <c r="R287" s="17" t="n">
        <f aca="false">IFERROR(AVERAGE($I$9:I287),"")</f>
        <v>0.0277777777777778</v>
      </c>
    </row>
    <row r="288" customFormat="false" ht="15" hidden="false" customHeight="false" outlineLevel="0" collapsed="false">
      <c r="A288" s="29"/>
      <c r="B288" s="30"/>
      <c r="C288" s="30"/>
      <c r="D288" s="30"/>
      <c r="E288" s="30"/>
      <c r="F288" s="30"/>
      <c r="G288" s="31"/>
      <c r="H288" s="31"/>
      <c r="I288" s="17" t="str">
        <f aca="false">IFERROR((G288-H288)/H288,"")</f>
        <v/>
      </c>
      <c r="J288" s="31"/>
      <c r="K288" s="30"/>
      <c r="L288" s="15" t="str">
        <f aca="false">IF(K288="W",(G288-1)*J288,IF(K288="L",-J288,IF(K288="P",0,"")))</f>
        <v/>
      </c>
      <c r="M288" s="16" t="str">
        <f aca="false">IFERROR(L288*$B$3,"")</f>
        <v/>
      </c>
      <c r="N288" s="15" t="n">
        <f aca="false">SUM($L$9:L288)</f>
        <v>0.85</v>
      </c>
      <c r="O288" s="16" t="n">
        <f aca="false">SUM($M$9:M288)</f>
        <v>8.5</v>
      </c>
      <c r="P288" s="13" t="n">
        <f aca="false">IFERROR(N288/SUM($J$9:J288),"")</f>
        <v>0.85</v>
      </c>
      <c r="Q288" s="13" t="n">
        <f aca="false">IFERROR(COUNTIF($K$9:K288,"W")/COUNTIF($K$9:K288,"&lt;&gt;"),"")</f>
        <v>1</v>
      </c>
      <c r="R288" s="17" t="n">
        <f aca="false">IFERROR(AVERAGE($I$9:I288),"")</f>
        <v>0.0277777777777778</v>
      </c>
    </row>
    <row r="289" customFormat="false" ht="15" hidden="false" customHeight="false" outlineLevel="0" collapsed="false">
      <c r="A289" s="29"/>
      <c r="B289" s="30"/>
      <c r="C289" s="30"/>
      <c r="D289" s="30"/>
      <c r="E289" s="30"/>
      <c r="F289" s="30"/>
      <c r="G289" s="31"/>
      <c r="H289" s="31"/>
      <c r="I289" s="17" t="str">
        <f aca="false">IFERROR((G289-H289)/H289,"")</f>
        <v/>
      </c>
      <c r="J289" s="31"/>
      <c r="K289" s="30"/>
      <c r="L289" s="15" t="str">
        <f aca="false">IF(K289="W",(G289-1)*J289,IF(K289="L",-J289,IF(K289="P",0,"")))</f>
        <v/>
      </c>
      <c r="M289" s="16" t="str">
        <f aca="false">IFERROR(L289*$B$3,"")</f>
        <v/>
      </c>
      <c r="N289" s="15" t="n">
        <f aca="false">SUM($L$9:L289)</f>
        <v>0.85</v>
      </c>
      <c r="O289" s="16" t="n">
        <f aca="false">SUM($M$9:M289)</f>
        <v>8.5</v>
      </c>
      <c r="P289" s="13" t="n">
        <f aca="false">IFERROR(N289/SUM($J$9:J289),"")</f>
        <v>0.85</v>
      </c>
      <c r="Q289" s="13" t="n">
        <f aca="false">IFERROR(COUNTIF($K$9:K289,"W")/COUNTIF($K$9:K289,"&lt;&gt;"),"")</f>
        <v>1</v>
      </c>
      <c r="R289" s="17" t="n">
        <f aca="false">IFERROR(AVERAGE($I$9:I289),"")</f>
        <v>0.0277777777777778</v>
      </c>
    </row>
    <row r="290" customFormat="false" ht="15" hidden="false" customHeight="false" outlineLevel="0" collapsed="false">
      <c r="A290" s="29"/>
      <c r="B290" s="30"/>
      <c r="C290" s="30"/>
      <c r="D290" s="30"/>
      <c r="E290" s="30"/>
      <c r="F290" s="30"/>
      <c r="G290" s="31"/>
      <c r="H290" s="31"/>
      <c r="I290" s="17" t="str">
        <f aca="false">IFERROR((G290-H290)/H290,"")</f>
        <v/>
      </c>
      <c r="J290" s="31"/>
      <c r="K290" s="30"/>
      <c r="L290" s="15" t="str">
        <f aca="false">IF(K290="W",(G290-1)*J290,IF(K290="L",-J290,IF(K290="P",0,"")))</f>
        <v/>
      </c>
      <c r="M290" s="16" t="str">
        <f aca="false">IFERROR(L290*$B$3,"")</f>
        <v/>
      </c>
      <c r="N290" s="15" t="n">
        <f aca="false">SUM($L$9:L290)</f>
        <v>0.85</v>
      </c>
      <c r="O290" s="16" t="n">
        <f aca="false">SUM($M$9:M290)</f>
        <v>8.5</v>
      </c>
      <c r="P290" s="13" t="n">
        <f aca="false">IFERROR(N290/SUM($J$9:J290),"")</f>
        <v>0.85</v>
      </c>
      <c r="Q290" s="13" t="n">
        <f aca="false">IFERROR(COUNTIF($K$9:K290,"W")/COUNTIF($K$9:K290,"&lt;&gt;"),"")</f>
        <v>1</v>
      </c>
      <c r="R290" s="17" t="n">
        <f aca="false">IFERROR(AVERAGE($I$9:I290),"")</f>
        <v>0.0277777777777778</v>
      </c>
    </row>
    <row r="291" customFormat="false" ht="15" hidden="false" customHeight="false" outlineLevel="0" collapsed="false">
      <c r="A291" s="29"/>
      <c r="B291" s="30"/>
      <c r="C291" s="30"/>
      <c r="D291" s="30"/>
      <c r="E291" s="30"/>
      <c r="F291" s="30"/>
      <c r="G291" s="31"/>
      <c r="H291" s="31"/>
      <c r="I291" s="17" t="str">
        <f aca="false">IFERROR((G291-H291)/H291,"")</f>
        <v/>
      </c>
      <c r="J291" s="31"/>
      <c r="K291" s="30"/>
      <c r="L291" s="15" t="str">
        <f aca="false">IF(K291="W",(G291-1)*J291,IF(K291="L",-J291,IF(K291="P",0,"")))</f>
        <v/>
      </c>
      <c r="M291" s="16" t="str">
        <f aca="false">IFERROR(L291*$B$3,"")</f>
        <v/>
      </c>
      <c r="N291" s="15" t="n">
        <f aca="false">SUM($L$9:L291)</f>
        <v>0.85</v>
      </c>
      <c r="O291" s="16" t="n">
        <f aca="false">SUM($M$9:M291)</f>
        <v>8.5</v>
      </c>
      <c r="P291" s="13" t="n">
        <f aca="false">IFERROR(N291/SUM($J$9:J291),"")</f>
        <v>0.85</v>
      </c>
      <c r="Q291" s="13" t="n">
        <f aca="false">IFERROR(COUNTIF($K$9:K291,"W")/COUNTIF($K$9:K291,"&lt;&gt;"),"")</f>
        <v>1</v>
      </c>
      <c r="R291" s="17" t="n">
        <f aca="false">IFERROR(AVERAGE($I$9:I291),"")</f>
        <v>0.0277777777777778</v>
      </c>
    </row>
    <row r="292" customFormat="false" ht="15" hidden="false" customHeight="false" outlineLevel="0" collapsed="false">
      <c r="A292" s="29"/>
      <c r="B292" s="30"/>
      <c r="C292" s="30"/>
      <c r="D292" s="30"/>
      <c r="E292" s="30"/>
      <c r="F292" s="30"/>
      <c r="G292" s="31"/>
      <c r="H292" s="31"/>
      <c r="I292" s="17" t="str">
        <f aca="false">IFERROR((G292-H292)/H292,"")</f>
        <v/>
      </c>
      <c r="J292" s="31"/>
      <c r="K292" s="30"/>
      <c r="L292" s="15" t="str">
        <f aca="false">IF(K292="W",(G292-1)*J292,IF(K292="L",-J292,IF(K292="P",0,"")))</f>
        <v/>
      </c>
      <c r="M292" s="16" t="str">
        <f aca="false">IFERROR(L292*$B$3,"")</f>
        <v/>
      </c>
      <c r="N292" s="15" t="n">
        <f aca="false">SUM($L$9:L292)</f>
        <v>0.85</v>
      </c>
      <c r="O292" s="16" t="n">
        <f aca="false">SUM($M$9:M292)</f>
        <v>8.5</v>
      </c>
      <c r="P292" s="13" t="n">
        <f aca="false">IFERROR(N292/SUM($J$9:J292),"")</f>
        <v>0.85</v>
      </c>
      <c r="Q292" s="13" t="n">
        <f aca="false">IFERROR(COUNTIF($K$9:K292,"W")/COUNTIF($K$9:K292,"&lt;&gt;"),"")</f>
        <v>1</v>
      </c>
      <c r="R292" s="17" t="n">
        <f aca="false">IFERROR(AVERAGE($I$9:I292),"")</f>
        <v>0.0277777777777778</v>
      </c>
    </row>
    <row r="293" customFormat="false" ht="15" hidden="false" customHeight="false" outlineLevel="0" collapsed="false">
      <c r="A293" s="29"/>
      <c r="B293" s="30"/>
      <c r="C293" s="30"/>
      <c r="D293" s="30"/>
      <c r="E293" s="30"/>
      <c r="F293" s="30"/>
      <c r="G293" s="31"/>
      <c r="H293" s="31"/>
      <c r="I293" s="17" t="str">
        <f aca="false">IFERROR((G293-H293)/H293,"")</f>
        <v/>
      </c>
      <c r="J293" s="31"/>
      <c r="K293" s="30"/>
      <c r="L293" s="15" t="str">
        <f aca="false">IF(K293="W",(G293-1)*J293,IF(K293="L",-J293,IF(K293="P",0,"")))</f>
        <v/>
      </c>
      <c r="M293" s="16" t="str">
        <f aca="false">IFERROR(L293*$B$3,"")</f>
        <v/>
      </c>
      <c r="N293" s="15" t="n">
        <f aca="false">SUM($L$9:L293)</f>
        <v>0.85</v>
      </c>
      <c r="O293" s="16" t="n">
        <f aca="false">SUM($M$9:M293)</f>
        <v>8.5</v>
      </c>
      <c r="P293" s="13" t="n">
        <f aca="false">IFERROR(N293/SUM($J$9:J293),"")</f>
        <v>0.85</v>
      </c>
      <c r="Q293" s="13" t="n">
        <f aca="false">IFERROR(COUNTIF($K$9:K293,"W")/COUNTIF($K$9:K293,"&lt;&gt;"),"")</f>
        <v>1</v>
      </c>
      <c r="R293" s="17" t="n">
        <f aca="false">IFERROR(AVERAGE($I$9:I293),"")</f>
        <v>0.0277777777777778</v>
      </c>
    </row>
    <row r="294" customFormat="false" ht="15" hidden="false" customHeight="false" outlineLevel="0" collapsed="false">
      <c r="A294" s="29"/>
      <c r="B294" s="30"/>
      <c r="C294" s="30"/>
      <c r="D294" s="30"/>
      <c r="E294" s="30"/>
      <c r="F294" s="30"/>
      <c r="G294" s="31"/>
      <c r="H294" s="31"/>
      <c r="I294" s="17" t="str">
        <f aca="false">IFERROR((G294-H294)/H294,"")</f>
        <v/>
      </c>
      <c r="J294" s="31"/>
      <c r="K294" s="30"/>
      <c r="L294" s="15" t="str">
        <f aca="false">IF(K294="W",(G294-1)*J294,IF(K294="L",-J294,IF(K294="P",0,"")))</f>
        <v/>
      </c>
      <c r="M294" s="16" t="str">
        <f aca="false">IFERROR(L294*$B$3,"")</f>
        <v/>
      </c>
      <c r="N294" s="15" t="n">
        <f aca="false">SUM($L$9:L294)</f>
        <v>0.85</v>
      </c>
      <c r="O294" s="16" t="n">
        <f aca="false">SUM($M$9:M294)</f>
        <v>8.5</v>
      </c>
      <c r="P294" s="13" t="n">
        <f aca="false">IFERROR(N294/SUM($J$9:J294),"")</f>
        <v>0.85</v>
      </c>
      <c r="Q294" s="13" t="n">
        <f aca="false">IFERROR(COUNTIF($K$9:K294,"W")/COUNTIF($K$9:K294,"&lt;&gt;"),"")</f>
        <v>1</v>
      </c>
      <c r="R294" s="17" t="n">
        <f aca="false">IFERROR(AVERAGE($I$9:I294),"")</f>
        <v>0.0277777777777778</v>
      </c>
    </row>
    <row r="295" customFormat="false" ht="15" hidden="false" customHeight="false" outlineLevel="0" collapsed="false">
      <c r="A295" s="29"/>
      <c r="B295" s="30"/>
      <c r="C295" s="30"/>
      <c r="D295" s="30"/>
      <c r="E295" s="30"/>
      <c r="F295" s="30"/>
      <c r="G295" s="31"/>
      <c r="H295" s="31"/>
      <c r="I295" s="17" t="str">
        <f aca="false">IFERROR((G295-H295)/H295,"")</f>
        <v/>
      </c>
      <c r="J295" s="31"/>
      <c r="K295" s="30"/>
      <c r="L295" s="15" t="str">
        <f aca="false">IF(K295="W",(G295-1)*J295,IF(K295="L",-J295,IF(K295="P",0,"")))</f>
        <v/>
      </c>
      <c r="M295" s="16" t="str">
        <f aca="false">IFERROR(L295*$B$3,"")</f>
        <v/>
      </c>
      <c r="N295" s="15" t="n">
        <f aca="false">SUM($L$9:L295)</f>
        <v>0.85</v>
      </c>
      <c r="O295" s="16" t="n">
        <f aca="false">SUM($M$9:M295)</f>
        <v>8.5</v>
      </c>
      <c r="P295" s="13" t="n">
        <f aca="false">IFERROR(N295/SUM($J$9:J295),"")</f>
        <v>0.85</v>
      </c>
      <c r="Q295" s="13" t="n">
        <f aca="false">IFERROR(COUNTIF($K$9:K295,"W")/COUNTIF($K$9:K295,"&lt;&gt;"),"")</f>
        <v>1</v>
      </c>
      <c r="R295" s="17" t="n">
        <f aca="false">IFERROR(AVERAGE($I$9:I295),"")</f>
        <v>0.0277777777777778</v>
      </c>
    </row>
    <row r="296" customFormat="false" ht="15" hidden="false" customHeight="false" outlineLevel="0" collapsed="false">
      <c r="A296" s="29"/>
      <c r="B296" s="30"/>
      <c r="C296" s="30"/>
      <c r="D296" s="30"/>
      <c r="E296" s="30"/>
      <c r="F296" s="30"/>
      <c r="G296" s="31"/>
      <c r="H296" s="31"/>
      <c r="I296" s="17" t="str">
        <f aca="false">IFERROR((G296-H296)/H296,"")</f>
        <v/>
      </c>
      <c r="J296" s="31"/>
      <c r="K296" s="30"/>
      <c r="L296" s="15" t="str">
        <f aca="false">IF(K296="W",(G296-1)*J296,IF(K296="L",-J296,IF(K296="P",0,"")))</f>
        <v/>
      </c>
      <c r="M296" s="16" t="str">
        <f aca="false">IFERROR(L296*$B$3,"")</f>
        <v/>
      </c>
      <c r="N296" s="15" t="n">
        <f aca="false">SUM($L$9:L296)</f>
        <v>0.85</v>
      </c>
      <c r="O296" s="16" t="n">
        <f aca="false">SUM($M$9:M296)</f>
        <v>8.5</v>
      </c>
      <c r="P296" s="13" t="n">
        <f aca="false">IFERROR(N296/SUM($J$9:J296),"")</f>
        <v>0.85</v>
      </c>
      <c r="Q296" s="13" t="n">
        <f aca="false">IFERROR(COUNTIF($K$9:K296,"W")/COUNTIF($K$9:K296,"&lt;&gt;"),"")</f>
        <v>1</v>
      </c>
      <c r="R296" s="17" t="n">
        <f aca="false">IFERROR(AVERAGE($I$9:I296),"")</f>
        <v>0.0277777777777778</v>
      </c>
    </row>
    <row r="297" customFormat="false" ht="15" hidden="false" customHeight="false" outlineLevel="0" collapsed="false">
      <c r="A297" s="29"/>
      <c r="B297" s="30"/>
      <c r="C297" s="30"/>
      <c r="D297" s="30"/>
      <c r="E297" s="30"/>
      <c r="F297" s="30"/>
      <c r="G297" s="31"/>
      <c r="H297" s="31"/>
      <c r="I297" s="17" t="str">
        <f aca="false">IFERROR((G297-H297)/H297,"")</f>
        <v/>
      </c>
      <c r="J297" s="31"/>
      <c r="K297" s="30"/>
      <c r="L297" s="15" t="str">
        <f aca="false">IF(K297="W",(G297-1)*J297,IF(K297="L",-J297,IF(K297="P",0,"")))</f>
        <v/>
      </c>
      <c r="M297" s="16" t="str">
        <f aca="false">IFERROR(L297*$B$3,"")</f>
        <v/>
      </c>
      <c r="N297" s="15" t="n">
        <f aca="false">SUM($L$9:L297)</f>
        <v>0.85</v>
      </c>
      <c r="O297" s="16" t="n">
        <f aca="false">SUM($M$9:M297)</f>
        <v>8.5</v>
      </c>
      <c r="P297" s="13" t="n">
        <f aca="false">IFERROR(N297/SUM($J$9:J297),"")</f>
        <v>0.85</v>
      </c>
      <c r="Q297" s="13" t="n">
        <f aca="false">IFERROR(COUNTIF($K$9:K297,"W")/COUNTIF($K$9:K297,"&lt;&gt;"),"")</f>
        <v>1</v>
      </c>
      <c r="R297" s="17" t="n">
        <f aca="false">IFERROR(AVERAGE($I$9:I297),"")</f>
        <v>0.0277777777777778</v>
      </c>
    </row>
    <row r="298" customFormat="false" ht="15" hidden="false" customHeight="false" outlineLevel="0" collapsed="false">
      <c r="A298" s="29"/>
      <c r="B298" s="30"/>
      <c r="C298" s="30"/>
      <c r="D298" s="30"/>
      <c r="E298" s="30"/>
      <c r="F298" s="30"/>
      <c r="G298" s="31"/>
      <c r="H298" s="31"/>
      <c r="I298" s="17" t="str">
        <f aca="false">IFERROR((G298-H298)/H298,"")</f>
        <v/>
      </c>
      <c r="J298" s="31"/>
      <c r="K298" s="30"/>
      <c r="L298" s="15" t="str">
        <f aca="false">IF(K298="W",(G298-1)*J298,IF(K298="L",-J298,IF(K298="P",0,"")))</f>
        <v/>
      </c>
      <c r="M298" s="16" t="str">
        <f aca="false">IFERROR(L298*$B$3,"")</f>
        <v/>
      </c>
      <c r="N298" s="15" t="n">
        <f aca="false">SUM($L$9:L298)</f>
        <v>0.85</v>
      </c>
      <c r="O298" s="16" t="n">
        <f aca="false">SUM($M$9:M298)</f>
        <v>8.5</v>
      </c>
      <c r="P298" s="13" t="n">
        <f aca="false">IFERROR(N298/SUM($J$9:J298),"")</f>
        <v>0.85</v>
      </c>
      <c r="Q298" s="13" t="n">
        <f aca="false">IFERROR(COUNTIF($K$9:K298,"W")/COUNTIF($K$9:K298,"&lt;&gt;"),"")</f>
        <v>1</v>
      </c>
      <c r="R298" s="17" t="n">
        <f aca="false">IFERROR(AVERAGE($I$9:I298),"")</f>
        <v>0.0277777777777778</v>
      </c>
    </row>
    <row r="299" customFormat="false" ht="15" hidden="false" customHeight="false" outlineLevel="0" collapsed="false">
      <c r="A299" s="29"/>
      <c r="B299" s="30"/>
      <c r="C299" s="30"/>
      <c r="D299" s="30"/>
      <c r="E299" s="30"/>
      <c r="F299" s="30"/>
      <c r="G299" s="31"/>
      <c r="H299" s="31"/>
      <c r="I299" s="17" t="str">
        <f aca="false">IFERROR((G299-H299)/H299,"")</f>
        <v/>
      </c>
      <c r="J299" s="31"/>
      <c r="K299" s="30"/>
      <c r="L299" s="15" t="str">
        <f aca="false">IF(K299="W",(G299-1)*J299,IF(K299="L",-J299,IF(K299="P",0,"")))</f>
        <v/>
      </c>
      <c r="M299" s="16" t="str">
        <f aca="false">IFERROR(L299*$B$3,"")</f>
        <v/>
      </c>
      <c r="N299" s="15" t="n">
        <f aca="false">SUM($L$9:L299)</f>
        <v>0.85</v>
      </c>
      <c r="O299" s="16" t="n">
        <f aca="false">SUM($M$9:M299)</f>
        <v>8.5</v>
      </c>
      <c r="P299" s="13" t="n">
        <f aca="false">IFERROR(N299/SUM($J$9:J299),"")</f>
        <v>0.85</v>
      </c>
      <c r="Q299" s="13" t="n">
        <f aca="false">IFERROR(COUNTIF($K$9:K299,"W")/COUNTIF($K$9:K299,"&lt;&gt;"),"")</f>
        <v>1</v>
      </c>
      <c r="R299" s="17" t="n">
        <f aca="false">IFERROR(AVERAGE($I$9:I299),"")</f>
        <v>0.0277777777777778</v>
      </c>
    </row>
    <row r="300" customFormat="false" ht="15" hidden="false" customHeight="false" outlineLevel="0" collapsed="false">
      <c r="A300" s="29"/>
      <c r="B300" s="30"/>
      <c r="C300" s="30"/>
      <c r="D300" s="30"/>
      <c r="E300" s="30"/>
      <c r="F300" s="30"/>
      <c r="G300" s="31"/>
      <c r="H300" s="31"/>
      <c r="I300" s="17" t="str">
        <f aca="false">IFERROR((G300-H300)/H300,"")</f>
        <v/>
      </c>
      <c r="J300" s="31"/>
      <c r="K300" s="30"/>
      <c r="L300" s="15" t="str">
        <f aca="false">IF(K300="W",(G300-1)*J300,IF(K300="L",-J300,IF(K300="P",0,"")))</f>
        <v/>
      </c>
      <c r="M300" s="16" t="str">
        <f aca="false">IFERROR(L300*$B$3,"")</f>
        <v/>
      </c>
      <c r="N300" s="15" t="n">
        <f aca="false">SUM($L$9:L300)</f>
        <v>0.85</v>
      </c>
      <c r="O300" s="16" t="n">
        <f aca="false">SUM($M$9:M300)</f>
        <v>8.5</v>
      </c>
      <c r="P300" s="13" t="n">
        <f aca="false">IFERROR(N300/SUM($J$9:J300),"")</f>
        <v>0.85</v>
      </c>
      <c r="Q300" s="13" t="n">
        <f aca="false">IFERROR(COUNTIF($K$9:K300,"W")/COUNTIF($K$9:K300,"&lt;&gt;"),"")</f>
        <v>1</v>
      </c>
      <c r="R300" s="17" t="n">
        <f aca="false">IFERROR(AVERAGE($I$9:I300),"")</f>
        <v>0.0277777777777778</v>
      </c>
    </row>
    <row r="301" customFormat="false" ht="15" hidden="false" customHeight="false" outlineLevel="0" collapsed="false">
      <c r="A301" s="29"/>
      <c r="B301" s="30"/>
      <c r="C301" s="30"/>
      <c r="D301" s="30"/>
      <c r="E301" s="30"/>
      <c r="F301" s="30"/>
      <c r="G301" s="31"/>
      <c r="H301" s="31"/>
      <c r="I301" s="17" t="str">
        <f aca="false">IFERROR((G301-H301)/H301,"")</f>
        <v/>
      </c>
      <c r="J301" s="31"/>
      <c r="K301" s="30"/>
      <c r="L301" s="15" t="str">
        <f aca="false">IF(K301="W",(G301-1)*J301,IF(K301="L",-J301,IF(K301="P",0,"")))</f>
        <v/>
      </c>
      <c r="M301" s="16" t="str">
        <f aca="false">IFERROR(L301*$B$3,"")</f>
        <v/>
      </c>
      <c r="N301" s="15" t="n">
        <f aca="false">SUM($L$9:L301)</f>
        <v>0.85</v>
      </c>
      <c r="O301" s="16" t="n">
        <f aca="false">SUM($M$9:M301)</f>
        <v>8.5</v>
      </c>
      <c r="P301" s="13" t="n">
        <f aca="false">IFERROR(N301/SUM($J$9:J301),"")</f>
        <v>0.85</v>
      </c>
      <c r="Q301" s="13" t="n">
        <f aca="false">IFERROR(COUNTIF($K$9:K301,"W")/COUNTIF($K$9:K301,"&lt;&gt;"),"")</f>
        <v>1</v>
      </c>
      <c r="R301" s="17" t="n">
        <f aca="false">IFERROR(AVERAGE($I$9:I301),"")</f>
        <v>0.0277777777777778</v>
      </c>
    </row>
    <row r="302" customFormat="false" ht="15" hidden="false" customHeight="false" outlineLevel="0" collapsed="false">
      <c r="A302" s="29"/>
      <c r="B302" s="30"/>
      <c r="C302" s="30"/>
      <c r="D302" s="30"/>
      <c r="E302" s="30"/>
      <c r="F302" s="30"/>
      <c r="G302" s="31"/>
      <c r="H302" s="31"/>
      <c r="I302" s="17" t="str">
        <f aca="false">IFERROR((G302-H302)/H302,"")</f>
        <v/>
      </c>
      <c r="J302" s="31"/>
      <c r="K302" s="30"/>
      <c r="L302" s="15" t="str">
        <f aca="false">IF(K302="W",(G302-1)*J302,IF(K302="L",-J302,IF(K302="P",0,"")))</f>
        <v/>
      </c>
      <c r="M302" s="16" t="str">
        <f aca="false">IFERROR(L302*$B$3,"")</f>
        <v/>
      </c>
      <c r="N302" s="15" t="n">
        <f aca="false">SUM($L$9:L302)</f>
        <v>0.85</v>
      </c>
      <c r="O302" s="16" t="n">
        <f aca="false">SUM($M$9:M302)</f>
        <v>8.5</v>
      </c>
      <c r="P302" s="13" t="n">
        <f aca="false">IFERROR(N302/SUM($J$9:J302),"")</f>
        <v>0.85</v>
      </c>
      <c r="Q302" s="13" t="n">
        <f aca="false">IFERROR(COUNTIF($K$9:K302,"W")/COUNTIF($K$9:K302,"&lt;&gt;"),"")</f>
        <v>1</v>
      </c>
      <c r="R302" s="17" t="n">
        <f aca="false">IFERROR(AVERAGE($I$9:I302),"")</f>
        <v>0.0277777777777778</v>
      </c>
    </row>
    <row r="303" customFormat="false" ht="15" hidden="false" customHeight="false" outlineLevel="0" collapsed="false">
      <c r="A303" s="29"/>
      <c r="B303" s="30"/>
      <c r="C303" s="30"/>
      <c r="D303" s="30"/>
      <c r="E303" s="30"/>
      <c r="F303" s="30"/>
      <c r="G303" s="31"/>
      <c r="H303" s="31"/>
      <c r="I303" s="17" t="str">
        <f aca="false">IFERROR((G303-H303)/H303,"")</f>
        <v/>
      </c>
      <c r="J303" s="31"/>
      <c r="K303" s="30"/>
      <c r="L303" s="15" t="str">
        <f aca="false">IF(K303="W",(G303-1)*J303,IF(K303="L",-J303,IF(K303="P",0,"")))</f>
        <v/>
      </c>
      <c r="M303" s="16" t="str">
        <f aca="false">IFERROR(L303*$B$3,"")</f>
        <v/>
      </c>
      <c r="N303" s="15" t="n">
        <f aca="false">SUM($L$9:L303)</f>
        <v>0.85</v>
      </c>
      <c r="O303" s="16" t="n">
        <f aca="false">SUM($M$9:M303)</f>
        <v>8.5</v>
      </c>
      <c r="P303" s="13" t="n">
        <f aca="false">IFERROR(N303/SUM($J$9:J303),"")</f>
        <v>0.85</v>
      </c>
      <c r="Q303" s="13" t="n">
        <f aca="false">IFERROR(COUNTIF($K$9:K303,"W")/COUNTIF($K$9:K303,"&lt;&gt;"),"")</f>
        <v>1</v>
      </c>
      <c r="R303" s="17" t="n">
        <f aca="false">IFERROR(AVERAGE($I$9:I303),"")</f>
        <v>0.0277777777777778</v>
      </c>
    </row>
    <row r="304" customFormat="false" ht="15" hidden="false" customHeight="false" outlineLevel="0" collapsed="false">
      <c r="A304" s="29"/>
      <c r="B304" s="30"/>
      <c r="C304" s="30"/>
      <c r="D304" s="30"/>
      <c r="E304" s="30"/>
      <c r="F304" s="30"/>
      <c r="G304" s="31"/>
      <c r="H304" s="31"/>
      <c r="I304" s="17" t="str">
        <f aca="false">IFERROR((G304-H304)/H304,"")</f>
        <v/>
      </c>
      <c r="J304" s="31"/>
      <c r="K304" s="30"/>
      <c r="L304" s="15" t="str">
        <f aca="false">IF(K304="W",(G304-1)*J304,IF(K304="L",-J304,IF(K304="P",0,"")))</f>
        <v/>
      </c>
      <c r="M304" s="16" t="str">
        <f aca="false">IFERROR(L304*$B$3,"")</f>
        <v/>
      </c>
      <c r="N304" s="15" t="n">
        <f aca="false">SUM($L$9:L304)</f>
        <v>0.85</v>
      </c>
      <c r="O304" s="16" t="n">
        <f aca="false">SUM($M$9:M304)</f>
        <v>8.5</v>
      </c>
      <c r="P304" s="13" t="n">
        <f aca="false">IFERROR(N304/SUM($J$9:J304),"")</f>
        <v>0.85</v>
      </c>
      <c r="Q304" s="13" t="n">
        <f aca="false">IFERROR(COUNTIF($K$9:K304,"W")/COUNTIF($K$9:K304,"&lt;&gt;"),"")</f>
        <v>1</v>
      </c>
      <c r="R304" s="17" t="n">
        <f aca="false">IFERROR(AVERAGE($I$9:I304),"")</f>
        <v>0.0277777777777778</v>
      </c>
    </row>
    <row r="305" customFormat="false" ht="15" hidden="false" customHeight="false" outlineLevel="0" collapsed="false">
      <c r="A305" s="29"/>
      <c r="B305" s="30"/>
      <c r="C305" s="30"/>
      <c r="D305" s="30"/>
      <c r="E305" s="30"/>
      <c r="F305" s="30"/>
      <c r="G305" s="31"/>
      <c r="H305" s="31"/>
      <c r="I305" s="17" t="str">
        <f aca="false">IFERROR((G305-H305)/H305,"")</f>
        <v/>
      </c>
      <c r="J305" s="31"/>
      <c r="K305" s="30"/>
      <c r="L305" s="15" t="str">
        <f aca="false">IF(K305="W",(G305-1)*J305,IF(K305="L",-J305,IF(K305="P",0,"")))</f>
        <v/>
      </c>
      <c r="M305" s="16" t="str">
        <f aca="false">IFERROR(L305*$B$3,"")</f>
        <v/>
      </c>
      <c r="N305" s="15" t="n">
        <f aca="false">SUM($L$9:L305)</f>
        <v>0.85</v>
      </c>
      <c r="O305" s="16" t="n">
        <f aca="false">SUM($M$9:M305)</f>
        <v>8.5</v>
      </c>
      <c r="P305" s="13" t="n">
        <f aca="false">IFERROR(N305/SUM($J$9:J305),"")</f>
        <v>0.85</v>
      </c>
      <c r="Q305" s="13" t="n">
        <f aca="false">IFERROR(COUNTIF($K$9:K305,"W")/COUNTIF($K$9:K305,"&lt;&gt;"),"")</f>
        <v>1</v>
      </c>
      <c r="R305" s="17" t="n">
        <f aca="false">IFERROR(AVERAGE($I$9:I305),"")</f>
        <v>0.0277777777777778</v>
      </c>
    </row>
    <row r="306" customFormat="false" ht="15" hidden="false" customHeight="false" outlineLevel="0" collapsed="false">
      <c r="A306" s="29"/>
      <c r="B306" s="30"/>
      <c r="C306" s="30"/>
      <c r="D306" s="30"/>
      <c r="E306" s="30"/>
      <c r="F306" s="30"/>
      <c r="G306" s="31"/>
      <c r="H306" s="31"/>
      <c r="I306" s="17" t="str">
        <f aca="false">IFERROR((G306-H306)/H306,"")</f>
        <v/>
      </c>
      <c r="J306" s="31"/>
      <c r="K306" s="30"/>
      <c r="L306" s="15" t="str">
        <f aca="false">IF(K306="W",(G306-1)*J306,IF(K306="L",-J306,IF(K306="P",0,"")))</f>
        <v/>
      </c>
      <c r="M306" s="16" t="str">
        <f aca="false">IFERROR(L306*$B$3,"")</f>
        <v/>
      </c>
      <c r="N306" s="15" t="n">
        <f aca="false">SUM($L$9:L306)</f>
        <v>0.85</v>
      </c>
      <c r="O306" s="16" t="n">
        <f aca="false">SUM($M$9:M306)</f>
        <v>8.5</v>
      </c>
      <c r="P306" s="13" t="n">
        <f aca="false">IFERROR(N306/SUM($J$9:J306),"")</f>
        <v>0.85</v>
      </c>
      <c r="Q306" s="13" t="n">
        <f aca="false">IFERROR(COUNTIF($K$9:K306,"W")/COUNTIF($K$9:K306,"&lt;&gt;"),"")</f>
        <v>1</v>
      </c>
      <c r="R306" s="17" t="n">
        <f aca="false">IFERROR(AVERAGE($I$9:I306),"")</f>
        <v>0.0277777777777778</v>
      </c>
    </row>
    <row r="307" customFormat="false" ht="15" hidden="false" customHeight="false" outlineLevel="0" collapsed="false">
      <c r="A307" s="29"/>
      <c r="B307" s="30"/>
      <c r="C307" s="30"/>
      <c r="D307" s="30"/>
      <c r="E307" s="30"/>
      <c r="F307" s="30"/>
      <c r="G307" s="31"/>
      <c r="H307" s="31"/>
      <c r="I307" s="17" t="str">
        <f aca="false">IFERROR((G307-H307)/H307,"")</f>
        <v/>
      </c>
      <c r="J307" s="31"/>
      <c r="K307" s="30"/>
      <c r="L307" s="15" t="str">
        <f aca="false">IF(K307="W",(G307-1)*J307,IF(K307="L",-J307,IF(K307="P",0,"")))</f>
        <v/>
      </c>
      <c r="M307" s="16" t="str">
        <f aca="false">IFERROR(L307*$B$3,"")</f>
        <v/>
      </c>
      <c r="N307" s="15" t="n">
        <f aca="false">SUM($L$9:L307)</f>
        <v>0.85</v>
      </c>
      <c r="O307" s="16" t="n">
        <f aca="false">SUM($M$9:M307)</f>
        <v>8.5</v>
      </c>
      <c r="P307" s="13" t="n">
        <f aca="false">IFERROR(N307/SUM($J$9:J307),"")</f>
        <v>0.85</v>
      </c>
      <c r="Q307" s="13" t="n">
        <f aca="false">IFERROR(COUNTIF($K$9:K307,"W")/COUNTIF($K$9:K307,"&lt;&gt;"),"")</f>
        <v>1</v>
      </c>
      <c r="R307" s="17" t="n">
        <f aca="false">IFERROR(AVERAGE($I$9:I307),"")</f>
        <v>0.0277777777777778</v>
      </c>
    </row>
    <row r="308" customFormat="false" ht="15" hidden="false" customHeight="false" outlineLevel="0" collapsed="false">
      <c r="A308" s="29"/>
      <c r="B308" s="30"/>
      <c r="C308" s="30"/>
      <c r="D308" s="30"/>
      <c r="E308" s="30"/>
      <c r="F308" s="30"/>
      <c r="G308" s="31"/>
      <c r="H308" s="31"/>
      <c r="I308" s="17" t="str">
        <f aca="false">IFERROR((G308-H308)/H308,"")</f>
        <v/>
      </c>
      <c r="J308" s="31"/>
      <c r="K308" s="30"/>
      <c r="L308" s="15" t="str">
        <f aca="false">IF(K308="W",(G308-1)*J308,IF(K308="L",-J308,IF(K308="P",0,"")))</f>
        <v/>
      </c>
      <c r="M308" s="16" t="str">
        <f aca="false">IFERROR(L308*$B$3,"")</f>
        <v/>
      </c>
      <c r="N308" s="15" t="n">
        <f aca="false">SUM($L$9:L308)</f>
        <v>0.85</v>
      </c>
      <c r="O308" s="16" t="n">
        <f aca="false">SUM($M$9:M308)</f>
        <v>8.5</v>
      </c>
      <c r="P308" s="13" t="n">
        <f aca="false">IFERROR(N308/SUM($J$9:J308),"")</f>
        <v>0.85</v>
      </c>
      <c r="Q308" s="13" t="n">
        <f aca="false">IFERROR(COUNTIF($K$9:K308,"W")/COUNTIF($K$9:K308,"&lt;&gt;"),"")</f>
        <v>1</v>
      </c>
      <c r="R308" s="17" t="n">
        <f aca="false">IFERROR(AVERAGE($I$9:I308),"")</f>
        <v>0.0277777777777778</v>
      </c>
    </row>
    <row r="309" customFormat="false" ht="15" hidden="false" customHeight="false" outlineLevel="0" collapsed="false">
      <c r="A309" s="29"/>
      <c r="B309" s="30"/>
      <c r="C309" s="30"/>
      <c r="D309" s="30"/>
      <c r="E309" s="30"/>
      <c r="F309" s="30"/>
      <c r="G309" s="31"/>
      <c r="H309" s="31"/>
      <c r="I309" s="17" t="str">
        <f aca="false">IFERROR((G309-H309)/H309,"")</f>
        <v/>
      </c>
      <c r="J309" s="31"/>
      <c r="K309" s="30"/>
      <c r="L309" s="15" t="str">
        <f aca="false">IF(K309="W",(G309-1)*J309,IF(K309="L",-J309,IF(K309="P",0,"")))</f>
        <v/>
      </c>
      <c r="M309" s="16" t="str">
        <f aca="false">IFERROR(L309*$B$3,"")</f>
        <v/>
      </c>
      <c r="N309" s="15" t="n">
        <f aca="false">SUM($L$9:L309)</f>
        <v>0.85</v>
      </c>
      <c r="O309" s="16" t="n">
        <f aca="false">SUM($M$9:M309)</f>
        <v>8.5</v>
      </c>
      <c r="P309" s="13" t="n">
        <f aca="false">IFERROR(N309/SUM($J$9:J309),"")</f>
        <v>0.85</v>
      </c>
      <c r="Q309" s="13" t="n">
        <f aca="false">IFERROR(COUNTIF($K$9:K309,"W")/COUNTIF($K$9:K309,"&lt;&gt;"),"")</f>
        <v>1</v>
      </c>
      <c r="R309" s="17" t="n">
        <f aca="false">IFERROR(AVERAGE($I$9:I309),"")</f>
        <v>0.0277777777777778</v>
      </c>
    </row>
    <row r="310" customFormat="false" ht="15" hidden="false" customHeight="false" outlineLevel="0" collapsed="false">
      <c r="A310" s="29"/>
      <c r="B310" s="30"/>
      <c r="C310" s="30"/>
      <c r="D310" s="30"/>
      <c r="E310" s="30"/>
      <c r="F310" s="30"/>
      <c r="G310" s="31"/>
      <c r="H310" s="31"/>
      <c r="I310" s="17" t="str">
        <f aca="false">IFERROR((G310-H310)/H310,"")</f>
        <v/>
      </c>
      <c r="J310" s="31"/>
      <c r="K310" s="30"/>
      <c r="L310" s="15" t="str">
        <f aca="false">IF(K310="W",(G310-1)*J310,IF(K310="L",-J310,IF(K310="P",0,"")))</f>
        <v/>
      </c>
      <c r="M310" s="16" t="str">
        <f aca="false">IFERROR(L310*$B$3,"")</f>
        <v/>
      </c>
      <c r="N310" s="15" t="n">
        <f aca="false">SUM($L$9:L310)</f>
        <v>0.85</v>
      </c>
      <c r="O310" s="16" t="n">
        <f aca="false">SUM($M$9:M310)</f>
        <v>8.5</v>
      </c>
      <c r="P310" s="13" t="n">
        <f aca="false">IFERROR(N310/SUM($J$9:J310),"")</f>
        <v>0.85</v>
      </c>
      <c r="Q310" s="13" t="n">
        <f aca="false">IFERROR(COUNTIF($K$9:K310,"W")/COUNTIF($K$9:K310,"&lt;&gt;"),"")</f>
        <v>1</v>
      </c>
      <c r="R310" s="17" t="n">
        <f aca="false">IFERROR(AVERAGE($I$9:I310),"")</f>
        <v>0.0277777777777778</v>
      </c>
    </row>
    <row r="311" customFormat="false" ht="15" hidden="false" customHeight="false" outlineLevel="0" collapsed="false">
      <c r="A311" s="29"/>
      <c r="B311" s="30"/>
      <c r="C311" s="30"/>
      <c r="D311" s="30"/>
      <c r="E311" s="30"/>
      <c r="F311" s="30"/>
      <c r="G311" s="31"/>
      <c r="H311" s="31"/>
      <c r="I311" s="17" t="str">
        <f aca="false">IFERROR((G311-H311)/H311,"")</f>
        <v/>
      </c>
      <c r="J311" s="31"/>
      <c r="K311" s="30"/>
      <c r="L311" s="15" t="str">
        <f aca="false">IF(K311="W",(G311-1)*J311,IF(K311="L",-J311,IF(K311="P",0,"")))</f>
        <v/>
      </c>
      <c r="M311" s="16" t="str">
        <f aca="false">IFERROR(L311*$B$3,"")</f>
        <v/>
      </c>
      <c r="N311" s="15" t="n">
        <f aca="false">SUM($L$9:L311)</f>
        <v>0.85</v>
      </c>
      <c r="O311" s="16" t="n">
        <f aca="false">SUM($M$9:M311)</f>
        <v>8.5</v>
      </c>
      <c r="P311" s="13" t="n">
        <f aca="false">IFERROR(N311/SUM($J$9:J311),"")</f>
        <v>0.85</v>
      </c>
      <c r="Q311" s="13" t="n">
        <f aca="false">IFERROR(COUNTIF($K$9:K311,"W")/COUNTIF($K$9:K311,"&lt;&gt;"),"")</f>
        <v>1</v>
      </c>
      <c r="R311" s="17" t="n">
        <f aca="false">IFERROR(AVERAGE($I$9:I311),"")</f>
        <v>0.0277777777777778</v>
      </c>
    </row>
    <row r="312" customFormat="false" ht="15" hidden="false" customHeight="false" outlineLevel="0" collapsed="false">
      <c r="A312" s="29"/>
      <c r="B312" s="30"/>
      <c r="C312" s="30"/>
      <c r="D312" s="30"/>
      <c r="E312" s="30"/>
      <c r="F312" s="30"/>
      <c r="G312" s="31"/>
      <c r="H312" s="31"/>
      <c r="I312" s="17" t="str">
        <f aca="false">IFERROR((G312-H312)/H312,"")</f>
        <v/>
      </c>
      <c r="J312" s="31"/>
      <c r="K312" s="30"/>
      <c r="L312" s="15" t="str">
        <f aca="false">IF(K312="W",(G312-1)*J312,IF(K312="L",-J312,IF(K312="P",0,"")))</f>
        <v/>
      </c>
      <c r="M312" s="16" t="str">
        <f aca="false">IFERROR(L312*$B$3,"")</f>
        <v/>
      </c>
      <c r="N312" s="15" t="n">
        <f aca="false">SUM($L$9:L312)</f>
        <v>0.85</v>
      </c>
      <c r="O312" s="16" t="n">
        <f aca="false">SUM($M$9:M312)</f>
        <v>8.5</v>
      </c>
      <c r="P312" s="13" t="n">
        <f aca="false">IFERROR(N312/SUM($J$9:J312),"")</f>
        <v>0.85</v>
      </c>
      <c r="Q312" s="13" t="n">
        <f aca="false">IFERROR(COUNTIF($K$9:K312,"W")/COUNTIF($K$9:K312,"&lt;&gt;"),"")</f>
        <v>1</v>
      </c>
      <c r="R312" s="17" t="n">
        <f aca="false">IFERROR(AVERAGE($I$9:I312),"")</f>
        <v>0.0277777777777778</v>
      </c>
    </row>
    <row r="313" customFormat="false" ht="15" hidden="false" customHeight="false" outlineLevel="0" collapsed="false">
      <c r="A313" s="29"/>
      <c r="B313" s="30"/>
      <c r="C313" s="30"/>
      <c r="D313" s="30"/>
      <c r="E313" s="30"/>
      <c r="F313" s="30"/>
      <c r="G313" s="31"/>
      <c r="H313" s="31"/>
      <c r="I313" s="17" t="str">
        <f aca="false">IFERROR((G313-H313)/H313,"")</f>
        <v/>
      </c>
      <c r="J313" s="31"/>
      <c r="K313" s="30"/>
      <c r="L313" s="15" t="str">
        <f aca="false">IF(K313="W",(G313-1)*J313,IF(K313="L",-J313,IF(K313="P",0,"")))</f>
        <v/>
      </c>
      <c r="M313" s="16" t="str">
        <f aca="false">IFERROR(L313*$B$3,"")</f>
        <v/>
      </c>
      <c r="N313" s="15" t="n">
        <f aca="false">SUM($L$9:L313)</f>
        <v>0.85</v>
      </c>
      <c r="O313" s="16" t="n">
        <f aca="false">SUM($M$9:M313)</f>
        <v>8.5</v>
      </c>
      <c r="P313" s="13" t="n">
        <f aca="false">IFERROR(N313/SUM($J$9:J313),"")</f>
        <v>0.85</v>
      </c>
      <c r="Q313" s="13" t="n">
        <f aca="false">IFERROR(COUNTIF($K$9:K313,"W")/COUNTIF($K$9:K313,"&lt;&gt;"),"")</f>
        <v>1</v>
      </c>
      <c r="R313" s="17" t="n">
        <f aca="false">IFERROR(AVERAGE($I$9:I313),"")</f>
        <v>0.0277777777777778</v>
      </c>
    </row>
    <row r="314" customFormat="false" ht="15" hidden="false" customHeight="false" outlineLevel="0" collapsed="false">
      <c r="A314" s="29"/>
      <c r="B314" s="30"/>
      <c r="C314" s="30"/>
      <c r="D314" s="30"/>
      <c r="E314" s="30"/>
      <c r="F314" s="30"/>
      <c r="G314" s="31"/>
      <c r="H314" s="31"/>
      <c r="I314" s="17" t="str">
        <f aca="false">IFERROR((G314-H314)/H314,"")</f>
        <v/>
      </c>
      <c r="J314" s="31"/>
      <c r="K314" s="30"/>
      <c r="L314" s="15" t="str">
        <f aca="false">IF(K314="W",(G314-1)*J314,IF(K314="L",-J314,IF(K314="P",0,"")))</f>
        <v/>
      </c>
      <c r="M314" s="16" t="str">
        <f aca="false">IFERROR(L314*$B$3,"")</f>
        <v/>
      </c>
      <c r="N314" s="15" t="n">
        <f aca="false">SUM($L$9:L314)</f>
        <v>0.85</v>
      </c>
      <c r="O314" s="16" t="n">
        <f aca="false">SUM($M$9:M314)</f>
        <v>8.5</v>
      </c>
      <c r="P314" s="13" t="n">
        <f aca="false">IFERROR(N314/SUM($J$9:J314),"")</f>
        <v>0.85</v>
      </c>
      <c r="Q314" s="13" t="n">
        <f aca="false">IFERROR(COUNTIF($K$9:K314,"W")/COUNTIF($K$9:K314,"&lt;&gt;"),"")</f>
        <v>1</v>
      </c>
      <c r="R314" s="17" t="n">
        <f aca="false">IFERROR(AVERAGE($I$9:I314),"")</f>
        <v>0.0277777777777778</v>
      </c>
    </row>
    <row r="315" customFormat="false" ht="15" hidden="false" customHeight="false" outlineLevel="0" collapsed="false">
      <c r="A315" s="29"/>
      <c r="B315" s="30"/>
      <c r="C315" s="30"/>
      <c r="D315" s="30"/>
      <c r="E315" s="30"/>
      <c r="F315" s="30"/>
      <c r="G315" s="31"/>
      <c r="H315" s="31"/>
      <c r="I315" s="17" t="str">
        <f aca="false">IFERROR((G315-H315)/H315,"")</f>
        <v/>
      </c>
      <c r="J315" s="31"/>
      <c r="K315" s="30"/>
      <c r="L315" s="15" t="str">
        <f aca="false">IF(K315="W",(G315-1)*J315,IF(K315="L",-J315,IF(K315="P",0,"")))</f>
        <v/>
      </c>
      <c r="M315" s="16" t="str">
        <f aca="false">IFERROR(L315*$B$3,"")</f>
        <v/>
      </c>
      <c r="N315" s="15" t="n">
        <f aca="false">SUM($L$9:L315)</f>
        <v>0.85</v>
      </c>
      <c r="O315" s="16" t="n">
        <f aca="false">SUM($M$9:M315)</f>
        <v>8.5</v>
      </c>
      <c r="P315" s="13" t="n">
        <f aca="false">IFERROR(N315/SUM($J$9:J315),"")</f>
        <v>0.85</v>
      </c>
      <c r="Q315" s="13" t="n">
        <f aca="false">IFERROR(COUNTIF($K$9:K315,"W")/COUNTIF($K$9:K315,"&lt;&gt;"),"")</f>
        <v>1</v>
      </c>
      <c r="R315" s="17" t="n">
        <f aca="false">IFERROR(AVERAGE($I$9:I315),"")</f>
        <v>0.0277777777777778</v>
      </c>
    </row>
    <row r="316" customFormat="false" ht="15" hidden="false" customHeight="false" outlineLevel="0" collapsed="false">
      <c r="A316" s="29"/>
      <c r="B316" s="30"/>
      <c r="C316" s="30"/>
      <c r="D316" s="30"/>
      <c r="E316" s="30"/>
      <c r="F316" s="30"/>
      <c r="G316" s="31"/>
      <c r="H316" s="31"/>
      <c r="I316" s="17" t="str">
        <f aca="false">IFERROR((G316-H316)/H316,"")</f>
        <v/>
      </c>
      <c r="J316" s="31"/>
      <c r="K316" s="30"/>
      <c r="L316" s="15" t="str">
        <f aca="false">IF(K316="W",(G316-1)*J316,IF(K316="L",-J316,IF(K316="P",0,"")))</f>
        <v/>
      </c>
      <c r="M316" s="16" t="str">
        <f aca="false">IFERROR(L316*$B$3,"")</f>
        <v/>
      </c>
      <c r="N316" s="15" t="n">
        <f aca="false">SUM($L$9:L316)</f>
        <v>0.85</v>
      </c>
      <c r="O316" s="16" t="n">
        <f aca="false">SUM($M$9:M316)</f>
        <v>8.5</v>
      </c>
      <c r="P316" s="13" t="n">
        <f aca="false">IFERROR(N316/SUM($J$9:J316),"")</f>
        <v>0.85</v>
      </c>
      <c r="Q316" s="13" t="n">
        <f aca="false">IFERROR(COUNTIF($K$9:K316,"W")/COUNTIF($K$9:K316,"&lt;&gt;"),"")</f>
        <v>1</v>
      </c>
      <c r="R316" s="17" t="n">
        <f aca="false">IFERROR(AVERAGE($I$9:I316),"")</f>
        <v>0.0277777777777778</v>
      </c>
    </row>
    <row r="317" customFormat="false" ht="15" hidden="false" customHeight="false" outlineLevel="0" collapsed="false">
      <c r="A317" s="29"/>
      <c r="B317" s="30"/>
      <c r="C317" s="30"/>
      <c r="D317" s="30"/>
      <c r="E317" s="30"/>
      <c r="F317" s="30"/>
      <c r="G317" s="31"/>
      <c r="H317" s="31"/>
      <c r="I317" s="17" t="str">
        <f aca="false">IFERROR((G317-H317)/H317,"")</f>
        <v/>
      </c>
      <c r="J317" s="31"/>
      <c r="K317" s="30"/>
      <c r="L317" s="15" t="str">
        <f aca="false">IF(K317="W",(G317-1)*J317,IF(K317="L",-J317,IF(K317="P",0,"")))</f>
        <v/>
      </c>
      <c r="M317" s="16" t="str">
        <f aca="false">IFERROR(L317*$B$3,"")</f>
        <v/>
      </c>
      <c r="N317" s="15" t="n">
        <f aca="false">SUM($L$9:L317)</f>
        <v>0.85</v>
      </c>
      <c r="O317" s="16" t="n">
        <f aca="false">SUM($M$9:M317)</f>
        <v>8.5</v>
      </c>
      <c r="P317" s="13" t="n">
        <f aca="false">IFERROR(N317/SUM($J$9:J317),"")</f>
        <v>0.85</v>
      </c>
      <c r="Q317" s="13" t="n">
        <f aca="false">IFERROR(COUNTIF($K$9:K317,"W")/COUNTIF($K$9:K317,"&lt;&gt;"),"")</f>
        <v>1</v>
      </c>
      <c r="R317" s="17" t="n">
        <f aca="false">IFERROR(AVERAGE($I$9:I317),"")</f>
        <v>0.0277777777777778</v>
      </c>
    </row>
    <row r="318" customFormat="false" ht="15" hidden="false" customHeight="false" outlineLevel="0" collapsed="false">
      <c r="A318" s="29"/>
      <c r="B318" s="30"/>
      <c r="C318" s="30"/>
      <c r="D318" s="30"/>
      <c r="E318" s="30"/>
      <c r="F318" s="30"/>
      <c r="G318" s="31"/>
      <c r="H318" s="31"/>
      <c r="I318" s="17" t="str">
        <f aca="false">IFERROR((G318-H318)/H318,"")</f>
        <v/>
      </c>
      <c r="J318" s="31"/>
      <c r="K318" s="30"/>
      <c r="L318" s="15" t="str">
        <f aca="false">IF(K318="W",(G318-1)*J318,IF(K318="L",-J318,IF(K318="P",0,"")))</f>
        <v/>
      </c>
      <c r="M318" s="16" t="str">
        <f aca="false">IFERROR(L318*$B$3,"")</f>
        <v/>
      </c>
      <c r="N318" s="15" t="n">
        <f aca="false">SUM($L$9:L318)</f>
        <v>0.85</v>
      </c>
      <c r="O318" s="16" t="n">
        <f aca="false">SUM($M$9:M318)</f>
        <v>8.5</v>
      </c>
      <c r="P318" s="13" t="n">
        <f aca="false">IFERROR(N318/SUM($J$9:J318),"")</f>
        <v>0.85</v>
      </c>
      <c r="Q318" s="13" t="n">
        <f aca="false">IFERROR(COUNTIF($K$9:K318,"W")/COUNTIF($K$9:K318,"&lt;&gt;"),"")</f>
        <v>1</v>
      </c>
      <c r="R318" s="17" t="n">
        <f aca="false">IFERROR(AVERAGE($I$9:I318),"")</f>
        <v>0.0277777777777778</v>
      </c>
    </row>
    <row r="319" customFormat="false" ht="15" hidden="false" customHeight="false" outlineLevel="0" collapsed="false">
      <c r="A319" s="29"/>
      <c r="B319" s="30"/>
      <c r="C319" s="30"/>
      <c r="D319" s="30"/>
      <c r="E319" s="30"/>
      <c r="F319" s="30"/>
      <c r="G319" s="31"/>
      <c r="H319" s="31"/>
      <c r="I319" s="17" t="str">
        <f aca="false">IFERROR((G319-H319)/H319,"")</f>
        <v/>
      </c>
      <c r="J319" s="31"/>
      <c r="K319" s="30"/>
      <c r="L319" s="15" t="str">
        <f aca="false">IF(K319="W",(G319-1)*J319,IF(K319="L",-J319,IF(K319="P",0,"")))</f>
        <v/>
      </c>
      <c r="M319" s="16" t="str">
        <f aca="false">IFERROR(L319*$B$3,"")</f>
        <v/>
      </c>
      <c r="N319" s="15" t="n">
        <f aca="false">SUM($L$9:L319)</f>
        <v>0.85</v>
      </c>
      <c r="O319" s="16" t="n">
        <f aca="false">SUM($M$9:M319)</f>
        <v>8.5</v>
      </c>
      <c r="P319" s="13" t="n">
        <f aca="false">IFERROR(N319/SUM($J$9:J319),"")</f>
        <v>0.85</v>
      </c>
      <c r="Q319" s="13" t="n">
        <f aca="false">IFERROR(COUNTIF($K$9:K319,"W")/COUNTIF($K$9:K319,"&lt;&gt;"),"")</f>
        <v>1</v>
      </c>
      <c r="R319" s="17" t="n">
        <f aca="false">IFERROR(AVERAGE($I$9:I319),"")</f>
        <v>0.0277777777777778</v>
      </c>
    </row>
    <row r="320" customFormat="false" ht="15" hidden="false" customHeight="false" outlineLevel="0" collapsed="false">
      <c r="A320" s="29"/>
      <c r="B320" s="30"/>
      <c r="C320" s="30"/>
      <c r="D320" s="30"/>
      <c r="E320" s="30"/>
      <c r="F320" s="30"/>
      <c r="G320" s="31"/>
      <c r="H320" s="31"/>
      <c r="I320" s="17" t="str">
        <f aca="false">IFERROR((G320-H320)/H320,"")</f>
        <v/>
      </c>
      <c r="J320" s="31"/>
      <c r="K320" s="30"/>
      <c r="L320" s="15" t="str">
        <f aca="false">IF(K320="W",(G320-1)*J320,IF(K320="L",-J320,IF(K320="P",0,"")))</f>
        <v/>
      </c>
      <c r="M320" s="16" t="str">
        <f aca="false">IFERROR(L320*$B$3,"")</f>
        <v/>
      </c>
      <c r="N320" s="15" t="n">
        <f aca="false">SUM($L$9:L320)</f>
        <v>0.85</v>
      </c>
      <c r="O320" s="16" t="n">
        <f aca="false">SUM($M$9:M320)</f>
        <v>8.5</v>
      </c>
      <c r="P320" s="13" t="n">
        <f aca="false">IFERROR(N320/SUM($J$9:J320),"")</f>
        <v>0.85</v>
      </c>
      <c r="Q320" s="13" t="n">
        <f aca="false">IFERROR(COUNTIF($K$9:K320,"W")/COUNTIF($K$9:K320,"&lt;&gt;"),"")</f>
        <v>1</v>
      </c>
      <c r="R320" s="17" t="n">
        <f aca="false">IFERROR(AVERAGE($I$9:I320),"")</f>
        <v>0.0277777777777778</v>
      </c>
    </row>
    <row r="321" customFormat="false" ht="15" hidden="false" customHeight="false" outlineLevel="0" collapsed="false">
      <c r="A321" s="29"/>
      <c r="B321" s="30"/>
      <c r="C321" s="30"/>
      <c r="D321" s="30"/>
      <c r="E321" s="30"/>
      <c r="F321" s="30"/>
      <c r="G321" s="31"/>
      <c r="H321" s="31"/>
      <c r="I321" s="17" t="str">
        <f aca="false">IFERROR((G321-H321)/H321,"")</f>
        <v/>
      </c>
      <c r="J321" s="31"/>
      <c r="K321" s="30"/>
      <c r="L321" s="15" t="str">
        <f aca="false">IF(K321="W",(G321-1)*J321,IF(K321="L",-J321,IF(K321="P",0,"")))</f>
        <v/>
      </c>
      <c r="M321" s="16" t="str">
        <f aca="false">IFERROR(L321*$B$3,"")</f>
        <v/>
      </c>
      <c r="N321" s="15" t="n">
        <f aca="false">SUM($L$9:L321)</f>
        <v>0.85</v>
      </c>
      <c r="O321" s="16" t="n">
        <f aca="false">SUM($M$9:M321)</f>
        <v>8.5</v>
      </c>
      <c r="P321" s="13" t="n">
        <f aca="false">IFERROR(N321/SUM($J$9:J321),"")</f>
        <v>0.85</v>
      </c>
      <c r="Q321" s="13" t="n">
        <f aca="false">IFERROR(COUNTIF($K$9:K321,"W")/COUNTIF($K$9:K321,"&lt;&gt;"),"")</f>
        <v>1</v>
      </c>
      <c r="R321" s="17" t="n">
        <f aca="false">IFERROR(AVERAGE($I$9:I321),"")</f>
        <v>0.0277777777777778</v>
      </c>
    </row>
    <row r="322" customFormat="false" ht="15" hidden="false" customHeight="false" outlineLevel="0" collapsed="false">
      <c r="A322" s="29"/>
      <c r="B322" s="30"/>
      <c r="C322" s="30"/>
      <c r="D322" s="30"/>
      <c r="E322" s="30"/>
      <c r="F322" s="30"/>
      <c r="G322" s="31"/>
      <c r="H322" s="31"/>
      <c r="I322" s="17" t="str">
        <f aca="false">IFERROR((G322-H322)/H322,"")</f>
        <v/>
      </c>
      <c r="J322" s="31"/>
      <c r="K322" s="30"/>
      <c r="L322" s="15" t="str">
        <f aca="false">IF(K322="W",(G322-1)*J322,IF(K322="L",-J322,IF(K322="P",0,"")))</f>
        <v/>
      </c>
      <c r="M322" s="16" t="str">
        <f aca="false">IFERROR(L322*$B$3,"")</f>
        <v/>
      </c>
      <c r="N322" s="15" t="n">
        <f aca="false">SUM($L$9:L322)</f>
        <v>0.85</v>
      </c>
      <c r="O322" s="16" t="n">
        <f aca="false">SUM($M$9:M322)</f>
        <v>8.5</v>
      </c>
      <c r="P322" s="13" t="n">
        <f aca="false">IFERROR(N322/SUM($J$9:J322),"")</f>
        <v>0.85</v>
      </c>
      <c r="Q322" s="13" t="n">
        <f aca="false">IFERROR(COUNTIF($K$9:K322,"W")/COUNTIF($K$9:K322,"&lt;&gt;"),"")</f>
        <v>1</v>
      </c>
      <c r="R322" s="17" t="n">
        <f aca="false">IFERROR(AVERAGE($I$9:I322),"")</f>
        <v>0.0277777777777778</v>
      </c>
    </row>
    <row r="323" customFormat="false" ht="15" hidden="false" customHeight="false" outlineLevel="0" collapsed="false">
      <c r="A323" s="29"/>
      <c r="B323" s="30"/>
      <c r="C323" s="30"/>
      <c r="D323" s="30"/>
      <c r="E323" s="30"/>
      <c r="F323" s="30"/>
      <c r="G323" s="31"/>
      <c r="H323" s="31"/>
      <c r="I323" s="17" t="str">
        <f aca="false">IFERROR((G323-H323)/H323,"")</f>
        <v/>
      </c>
      <c r="J323" s="31"/>
      <c r="K323" s="30"/>
      <c r="L323" s="15" t="str">
        <f aca="false">IF(K323="W",(G323-1)*J323,IF(K323="L",-J323,IF(K323="P",0,"")))</f>
        <v/>
      </c>
      <c r="M323" s="16" t="str">
        <f aca="false">IFERROR(L323*$B$3,"")</f>
        <v/>
      </c>
      <c r="N323" s="15" t="n">
        <f aca="false">SUM($L$9:L323)</f>
        <v>0.85</v>
      </c>
      <c r="O323" s="16" t="n">
        <f aca="false">SUM($M$9:M323)</f>
        <v>8.5</v>
      </c>
      <c r="P323" s="13" t="n">
        <f aca="false">IFERROR(N323/SUM($J$9:J323),"")</f>
        <v>0.85</v>
      </c>
      <c r="Q323" s="13" t="n">
        <f aca="false">IFERROR(COUNTIF($K$9:K323,"W")/COUNTIF($K$9:K323,"&lt;&gt;"),"")</f>
        <v>1</v>
      </c>
      <c r="R323" s="17" t="n">
        <f aca="false">IFERROR(AVERAGE($I$9:I323),"")</f>
        <v>0.0277777777777778</v>
      </c>
    </row>
    <row r="324" customFormat="false" ht="15" hidden="false" customHeight="false" outlineLevel="0" collapsed="false">
      <c r="A324" s="29"/>
      <c r="B324" s="30"/>
      <c r="C324" s="30"/>
      <c r="D324" s="30"/>
      <c r="E324" s="30"/>
      <c r="F324" s="30"/>
      <c r="G324" s="31"/>
      <c r="H324" s="31"/>
      <c r="I324" s="17" t="str">
        <f aca="false">IFERROR((G324-H324)/H324,"")</f>
        <v/>
      </c>
      <c r="J324" s="31"/>
      <c r="K324" s="30"/>
      <c r="L324" s="15" t="str">
        <f aca="false">IF(K324="W",(G324-1)*J324,IF(K324="L",-J324,IF(K324="P",0,"")))</f>
        <v/>
      </c>
      <c r="M324" s="16" t="str">
        <f aca="false">IFERROR(L324*$B$3,"")</f>
        <v/>
      </c>
      <c r="N324" s="15" t="n">
        <f aca="false">SUM($L$9:L324)</f>
        <v>0.85</v>
      </c>
      <c r="O324" s="16" t="n">
        <f aca="false">SUM($M$9:M324)</f>
        <v>8.5</v>
      </c>
      <c r="P324" s="13" t="n">
        <f aca="false">IFERROR(N324/SUM($J$9:J324),"")</f>
        <v>0.85</v>
      </c>
      <c r="Q324" s="13" t="n">
        <f aca="false">IFERROR(COUNTIF($K$9:K324,"W")/COUNTIF($K$9:K324,"&lt;&gt;"),"")</f>
        <v>1</v>
      </c>
      <c r="R324" s="17" t="n">
        <f aca="false">IFERROR(AVERAGE($I$9:I324),"")</f>
        <v>0.0277777777777778</v>
      </c>
    </row>
    <row r="325" customFormat="false" ht="15" hidden="false" customHeight="false" outlineLevel="0" collapsed="false">
      <c r="A325" s="29"/>
      <c r="B325" s="30"/>
      <c r="C325" s="30"/>
      <c r="D325" s="30"/>
      <c r="E325" s="30"/>
      <c r="F325" s="30"/>
      <c r="G325" s="31"/>
      <c r="H325" s="31"/>
      <c r="I325" s="17" t="str">
        <f aca="false">IFERROR((G325-H325)/H325,"")</f>
        <v/>
      </c>
      <c r="J325" s="31"/>
      <c r="K325" s="30"/>
      <c r="L325" s="15" t="str">
        <f aca="false">IF(K325="W",(G325-1)*J325,IF(K325="L",-J325,IF(K325="P",0,"")))</f>
        <v/>
      </c>
      <c r="M325" s="16" t="str">
        <f aca="false">IFERROR(L325*$B$3,"")</f>
        <v/>
      </c>
      <c r="N325" s="15" t="n">
        <f aca="false">SUM($L$9:L325)</f>
        <v>0.85</v>
      </c>
      <c r="O325" s="16" t="n">
        <f aca="false">SUM($M$9:M325)</f>
        <v>8.5</v>
      </c>
      <c r="P325" s="13" t="n">
        <f aca="false">IFERROR(N325/SUM($J$9:J325),"")</f>
        <v>0.85</v>
      </c>
      <c r="Q325" s="13" t="n">
        <f aca="false">IFERROR(COUNTIF($K$9:K325,"W")/COUNTIF($K$9:K325,"&lt;&gt;"),"")</f>
        <v>1</v>
      </c>
      <c r="R325" s="17" t="n">
        <f aca="false">IFERROR(AVERAGE($I$9:I325),"")</f>
        <v>0.0277777777777778</v>
      </c>
    </row>
    <row r="326" customFormat="false" ht="15" hidden="false" customHeight="false" outlineLevel="0" collapsed="false">
      <c r="A326" s="29"/>
      <c r="B326" s="30"/>
      <c r="C326" s="30"/>
      <c r="D326" s="30"/>
      <c r="E326" s="30"/>
      <c r="F326" s="30"/>
      <c r="G326" s="31"/>
      <c r="H326" s="31"/>
      <c r="I326" s="17" t="str">
        <f aca="false">IFERROR((G326-H326)/H326,"")</f>
        <v/>
      </c>
      <c r="J326" s="31"/>
      <c r="K326" s="30"/>
      <c r="L326" s="15" t="str">
        <f aca="false">IF(K326="W",(G326-1)*J326,IF(K326="L",-J326,IF(K326="P",0,"")))</f>
        <v/>
      </c>
      <c r="M326" s="16" t="str">
        <f aca="false">IFERROR(L326*$B$3,"")</f>
        <v/>
      </c>
      <c r="N326" s="15" t="n">
        <f aca="false">SUM($L$9:L326)</f>
        <v>0.85</v>
      </c>
      <c r="O326" s="16" t="n">
        <f aca="false">SUM($M$9:M326)</f>
        <v>8.5</v>
      </c>
      <c r="P326" s="13" t="n">
        <f aca="false">IFERROR(N326/SUM($J$9:J326),"")</f>
        <v>0.85</v>
      </c>
      <c r="Q326" s="13" t="n">
        <f aca="false">IFERROR(COUNTIF($K$9:K326,"W")/COUNTIF($K$9:K326,"&lt;&gt;"),"")</f>
        <v>1</v>
      </c>
      <c r="R326" s="17" t="n">
        <f aca="false">IFERROR(AVERAGE($I$9:I326),"")</f>
        <v>0.0277777777777778</v>
      </c>
    </row>
    <row r="327" customFormat="false" ht="15" hidden="false" customHeight="false" outlineLevel="0" collapsed="false">
      <c r="A327" s="29"/>
      <c r="B327" s="30"/>
      <c r="C327" s="30"/>
      <c r="D327" s="30"/>
      <c r="E327" s="30"/>
      <c r="F327" s="30"/>
      <c r="G327" s="31"/>
      <c r="H327" s="31"/>
      <c r="I327" s="17" t="str">
        <f aca="false">IFERROR((G327-H327)/H327,"")</f>
        <v/>
      </c>
      <c r="J327" s="31"/>
      <c r="K327" s="30"/>
      <c r="L327" s="15" t="str">
        <f aca="false">IF(K327="W",(G327-1)*J327,IF(K327="L",-J327,IF(K327="P",0,"")))</f>
        <v/>
      </c>
      <c r="M327" s="16" t="str">
        <f aca="false">IFERROR(L327*$B$3,"")</f>
        <v/>
      </c>
      <c r="N327" s="15" t="n">
        <f aca="false">SUM($L$9:L327)</f>
        <v>0.85</v>
      </c>
      <c r="O327" s="16" t="n">
        <f aca="false">SUM($M$9:M327)</f>
        <v>8.5</v>
      </c>
      <c r="P327" s="13" t="n">
        <f aca="false">IFERROR(N327/SUM($J$9:J327),"")</f>
        <v>0.85</v>
      </c>
      <c r="Q327" s="13" t="n">
        <f aca="false">IFERROR(COUNTIF($K$9:K327,"W")/COUNTIF($K$9:K327,"&lt;&gt;"),"")</f>
        <v>1</v>
      </c>
      <c r="R327" s="17" t="n">
        <f aca="false">IFERROR(AVERAGE($I$9:I327),"")</f>
        <v>0.0277777777777778</v>
      </c>
    </row>
    <row r="328" customFormat="false" ht="15" hidden="false" customHeight="false" outlineLevel="0" collapsed="false">
      <c r="A328" s="29"/>
      <c r="B328" s="30"/>
      <c r="C328" s="30"/>
      <c r="D328" s="30"/>
      <c r="E328" s="30"/>
      <c r="F328" s="30"/>
      <c r="G328" s="31"/>
      <c r="H328" s="31"/>
      <c r="I328" s="17" t="str">
        <f aca="false">IFERROR((G328-H328)/H328,"")</f>
        <v/>
      </c>
      <c r="J328" s="31"/>
      <c r="K328" s="30"/>
      <c r="L328" s="15" t="str">
        <f aca="false">IF(K328="W",(G328-1)*J328,IF(K328="L",-J328,IF(K328="P",0,"")))</f>
        <v/>
      </c>
      <c r="M328" s="16" t="str">
        <f aca="false">IFERROR(L328*$B$3,"")</f>
        <v/>
      </c>
      <c r="N328" s="15" t="n">
        <f aca="false">SUM($L$9:L328)</f>
        <v>0.85</v>
      </c>
      <c r="O328" s="16" t="n">
        <f aca="false">SUM($M$9:M328)</f>
        <v>8.5</v>
      </c>
      <c r="P328" s="13" t="n">
        <f aca="false">IFERROR(N328/SUM($J$9:J328),"")</f>
        <v>0.85</v>
      </c>
      <c r="Q328" s="13" t="n">
        <f aca="false">IFERROR(COUNTIF($K$9:K328,"W")/COUNTIF($K$9:K328,"&lt;&gt;"),"")</f>
        <v>1</v>
      </c>
      <c r="R328" s="17" t="n">
        <f aca="false">IFERROR(AVERAGE($I$9:I328),"")</f>
        <v>0.0277777777777778</v>
      </c>
    </row>
    <row r="329" customFormat="false" ht="15" hidden="false" customHeight="false" outlineLevel="0" collapsed="false">
      <c r="A329" s="29"/>
      <c r="B329" s="30"/>
      <c r="C329" s="30"/>
      <c r="D329" s="30"/>
      <c r="E329" s="30"/>
      <c r="F329" s="30"/>
      <c r="G329" s="31"/>
      <c r="H329" s="31"/>
      <c r="I329" s="17" t="str">
        <f aca="false">IFERROR((G329-H329)/H329,"")</f>
        <v/>
      </c>
      <c r="J329" s="31"/>
      <c r="K329" s="30"/>
      <c r="L329" s="15" t="str">
        <f aca="false">IF(K329="W",(G329-1)*J329,IF(K329="L",-J329,IF(K329="P",0,"")))</f>
        <v/>
      </c>
      <c r="M329" s="16" t="str">
        <f aca="false">IFERROR(L329*$B$3,"")</f>
        <v/>
      </c>
      <c r="N329" s="15" t="n">
        <f aca="false">SUM($L$9:L329)</f>
        <v>0.85</v>
      </c>
      <c r="O329" s="16" t="n">
        <f aca="false">SUM($M$9:M329)</f>
        <v>8.5</v>
      </c>
      <c r="P329" s="13" t="n">
        <f aca="false">IFERROR(N329/SUM($J$9:J329),"")</f>
        <v>0.85</v>
      </c>
      <c r="Q329" s="13" t="n">
        <f aca="false">IFERROR(COUNTIF($K$9:K329,"W")/COUNTIF($K$9:K329,"&lt;&gt;"),"")</f>
        <v>1</v>
      </c>
      <c r="R329" s="17" t="n">
        <f aca="false">IFERROR(AVERAGE($I$9:I329),"")</f>
        <v>0.0277777777777778</v>
      </c>
    </row>
    <row r="330" customFormat="false" ht="15" hidden="false" customHeight="false" outlineLevel="0" collapsed="false">
      <c r="A330" s="29"/>
      <c r="B330" s="30"/>
      <c r="C330" s="30"/>
      <c r="D330" s="30"/>
      <c r="E330" s="30"/>
      <c r="F330" s="30"/>
      <c r="G330" s="31"/>
      <c r="H330" s="31"/>
      <c r="I330" s="17" t="str">
        <f aca="false">IFERROR((G330-H330)/H330,"")</f>
        <v/>
      </c>
      <c r="J330" s="31"/>
      <c r="K330" s="30"/>
      <c r="L330" s="15" t="str">
        <f aca="false">IF(K330="W",(G330-1)*J330,IF(K330="L",-J330,IF(K330="P",0,"")))</f>
        <v/>
      </c>
      <c r="M330" s="16" t="str">
        <f aca="false">IFERROR(L330*$B$3,"")</f>
        <v/>
      </c>
      <c r="N330" s="15" t="n">
        <f aca="false">SUM($L$9:L330)</f>
        <v>0.85</v>
      </c>
      <c r="O330" s="16" t="n">
        <f aca="false">SUM($M$9:M330)</f>
        <v>8.5</v>
      </c>
      <c r="P330" s="13" t="n">
        <f aca="false">IFERROR(N330/SUM($J$9:J330),"")</f>
        <v>0.85</v>
      </c>
      <c r="Q330" s="13" t="n">
        <f aca="false">IFERROR(COUNTIF($K$9:K330,"W")/COUNTIF($K$9:K330,"&lt;&gt;"),"")</f>
        <v>1</v>
      </c>
      <c r="R330" s="17" t="n">
        <f aca="false">IFERROR(AVERAGE($I$9:I330),"")</f>
        <v>0.0277777777777778</v>
      </c>
    </row>
    <row r="331" customFormat="false" ht="15" hidden="false" customHeight="false" outlineLevel="0" collapsed="false">
      <c r="A331" s="29"/>
      <c r="B331" s="30"/>
      <c r="C331" s="30"/>
      <c r="D331" s="30"/>
      <c r="E331" s="30"/>
      <c r="F331" s="30"/>
      <c r="G331" s="31"/>
      <c r="H331" s="31"/>
      <c r="I331" s="17" t="str">
        <f aca="false">IFERROR((G331-H331)/H331,"")</f>
        <v/>
      </c>
      <c r="J331" s="31"/>
      <c r="K331" s="30"/>
      <c r="L331" s="15" t="str">
        <f aca="false">IF(K331="W",(G331-1)*J331,IF(K331="L",-J331,IF(K331="P",0,"")))</f>
        <v/>
      </c>
      <c r="M331" s="16" t="str">
        <f aca="false">IFERROR(L331*$B$3,"")</f>
        <v/>
      </c>
      <c r="N331" s="15" t="n">
        <f aca="false">SUM($L$9:L331)</f>
        <v>0.85</v>
      </c>
      <c r="O331" s="16" t="n">
        <f aca="false">SUM($M$9:M331)</f>
        <v>8.5</v>
      </c>
      <c r="P331" s="13" t="n">
        <f aca="false">IFERROR(N331/SUM($J$9:J331),"")</f>
        <v>0.85</v>
      </c>
      <c r="Q331" s="13" t="n">
        <f aca="false">IFERROR(COUNTIF($K$9:K331,"W")/COUNTIF($K$9:K331,"&lt;&gt;"),"")</f>
        <v>1</v>
      </c>
      <c r="R331" s="17" t="n">
        <f aca="false">IFERROR(AVERAGE($I$9:I331),"")</f>
        <v>0.0277777777777778</v>
      </c>
    </row>
    <row r="332" customFormat="false" ht="15" hidden="false" customHeight="false" outlineLevel="0" collapsed="false">
      <c r="A332" s="29"/>
      <c r="B332" s="30"/>
      <c r="C332" s="30"/>
      <c r="D332" s="30"/>
      <c r="E332" s="30"/>
      <c r="F332" s="30"/>
      <c r="G332" s="31"/>
      <c r="H332" s="31"/>
      <c r="I332" s="17" t="str">
        <f aca="false">IFERROR((G332-H332)/H332,"")</f>
        <v/>
      </c>
      <c r="J332" s="31"/>
      <c r="K332" s="30"/>
      <c r="L332" s="15" t="str">
        <f aca="false">IF(K332="W",(G332-1)*J332,IF(K332="L",-J332,IF(K332="P",0,"")))</f>
        <v/>
      </c>
      <c r="M332" s="16" t="str">
        <f aca="false">IFERROR(L332*$B$3,"")</f>
        <v/>
      </c>
      <c r="N332" s="15" t="n">
        <f aca="false">SUM($L$9:L332)</f>
        <v>0.85</v>
      </c>
      <c r="O332" s="16" t="n">
        <f aca="false">SUM($M$9:M332)</f>
        <v>8.5</v>
      </c>
      <c r="P332" s="13" t="n">
        <f aca="false">IFERROR(N332/SUM($J$9:J332),"")</f>
        <v>0.85</v>
      </c>
      <c r="Q332" s="13" t="n">
        <f aca="false">IFERROR(COUNTIF($K$9:K332,"W")/COUNTIF($K$9:K332,"&lt;&gt;"),"")</f>
        <v>1</v>
      </c>
      <c r="R332" s="17" t="n">
        <f aca="false">IFERROR(AVERAGE($I$9:I332),"")</f>
        <v>0.0277777777777778</v>
      </c>
    </row>
    <row r="333" customFormat="false" ht="15" hidden="false" customHeight="false" outlineLevel="0" collapsed="false">
      <c r="A333" s="29"/>
      <c r="B333" s="30"/>
      <c r="C333" s="30"/>
      <c r="D333" s="30"/>
      <c r="E333" s="30"/>
      <c r="F333" s="30"/>
      <c r="G333" s="31"/>
      <c r="H333" s="31"/>
      <c r="I333" s="17" t="str">
        <f aca="false">IFERROR((G333-H333)/H333,"")</f>
        <v/>
      </c>
      <c r="J333" s="31"/>
      <c r="K333" s="30"/>
      <c r="L333" s="15" t="str">
        <f aca="false">IF(K333="W",(G333-1)*J333,IF(K333="L",-J333,IF(K333="P",0,"")))</f>
        <v/>
      </c>
      <c r="M333" s="16" t="str">
        <f aca="false">IFERROR(L333*$B$3,"")</f>
        <v/>
      </c>
      <c r="N333" s="15" t="n">
        <f aca="false">SUM($L$9:L333)</f>
        <v>0.85</v>
      </c>
      <c r="O333" s="16" t="n">
        <f aca="false">SUM($M$9:M333)</f>
        <v>8.5</v>
      </c>
      <c r="P333" s="13" t="n">
        <f aca="false">IFERROR(N333/SUM($J$9:J333),"")</f>
        <v>0.85</v>
      </c>
      <c r="Q333" s="13" t="n">
        <f aca="false">IFERROR(COUNTIF($K$9:K333,"W")/COUNTIF($K$9:K333,"&lt;&gt;"),"")</f>
        <v>1</v>
      </c>
      <c r="R333" s="17" t="n">
        <f aca="false">IFERROR(AVERAGE($I$9:I333),"")</f>
        <v>0.0277777777777778</v>
      </c>
    </row>
    <row r="334" customFormat="false" ht="15" hidden="false" customHeight="false" outlineLevel="0" collapsed="false">
      <c r="A334" s="29"/>
      <c r="B334" s="30"/>
      <c r="C334" s="30"/>
      <c r="D334" s="30"/>
      <c r="E334" s="30"/>
      <c r="F334" s="30"/>
      <c r="G334" s="31"/>
      <c r="H334" s="31"/>
      <c r="I334" s="17" t="str">
        <f aca="false">IFERROR((G334-H334)/H334,"")</f>
        <v/>
      </c>
      <c r="J334" s="31"/>
      <c r="K334" s="30"/>
      <c r="L334" s="15" t="str">
        <f aca="false">IF(K334="W",(G334-1)*J334,IF(K334="L",-J334,IF(K334="P",0,"")))</f>
        <v/>
      </c>
      <c r="M334" s="16" t="str">
        <f aca="false">IFERROR(L334*$B$3,"")</f>
        <v/>
      </c>
      <c r="N334" s="15" t="n">
        <f aca="false">SUM($L$9:L334)</f>
        <v>0.85</v>
      </c>
      <c r="O334" s="16" t="n">
        <f aca="false">SUM($M$9:M334)</f>
        <v>8.5</v>
      </c>
      <c r="P334" s="13" t="n">
        <f aca="false">IFERROR(N334/SUM($J$9:J334),"")</f>
        <v>0.85</v>
      </c>
      <c r="Q334" s="13" t="n">
        <f aca="false">IFERROR(COUNTIF($K$9:K334,"W")/COUNTIF($K$9:K334,"&lt;&gt;"),"")</f>
        <v>1</v>
      </c>
      <c r="R334" s="17" t="n">
        <f aca="false">IFERROR(AVERAGE($I$9:I334),"")</f>
        <v>0.0277777777777778</v>
      </c>
    </row>
    <row r="335" customFormat="false" ht="15" hidden="false" customHeight="false" outlineLevel="0" collapsed="false">
      <c r="A335" s="29"/>
      <c r="B335" s="30"/>
      <c r="C335" s="30"/>
      <c r="D335" s="30"/>
      <c r="E335" s="30"/>
      <c r="F335" s="30"/>
      <c r="G335" s="31"/>
      <c r="H335" s="31"/>
      <c r="I335" s="17" t="str">
        <f aca="false">IFERROR((G335-H335)/H335,"")</f>
        <v/>
      </c>
      <c r="J335" s="31"/>
      <c r="K335" s="30"/>
      <c r="L335" s="15" t="str">
        <f aca="false">IF(K335="W",(G335-1)*J335,IF(K335="L",-J335,IF(K335="P",0,"")))</f>
        <v/>
      </c>
      <c r="M335" s="16" t="str">
        <f aca="false">IFERROR(L335*$B$3,"")</f>
        <v/>
      </c>
      <c r="N335" s="15" t="n">
        <f aca="false">SUM($L$9:L335)</f>
        <v>0.85</v>
      </c>
      <c r="O335" s="16" t="n">
        <f aca="false">SUM($M$9:M335)</f>
        <v>8.5</v>
      </c>
      <c r="P335" s="13" t="n">
        <f aca="false">IFERROR(N335/SUM($J$9:J335),"")</f>
        <v>0.85</v>
      </c>
      <c r="Q335" s="13" t="n">
        <f aca="false">IFERROR(COUNTIF($K$9:K335,"W")/COUNTIF($K$9:K335,"&lt;&gt;"),"")</f>
        <v>1</v>
      </c>
      <c r="R335" s="17" t="n">
        <f aca="false">IFERROR(AVERAGE($I$9:I335),"")</f>
        <v>0.0277777777777778</v>
      </c>
    </row>
    <row r="336" customFormat="false" ht="15" hidden="false" customHeight="false" outlineLevel="0" collapsed="false">
      <c r="A336" s="29"/>
      <c r="B336" s="30"/>
      <c r="C336" s="30"/>
      <c r="D336" s="30"/>
      <c r="E336" s="30"/>
      <c r="F336" s="30"/>
      <c r="G336" s="31"/>
      <c r="H336" s="31"/>
      <c r="I336" s="17" t="str">
        <f aca="false">IFERROR((G336-H336)/H336,"")</f>
        <v/>
      </c>
      <c r="J336" s="31"/>
      <c r="K336" s="30"/>
      <c r="L336" s="15" t="str">
        <f aca="false">IF(K336="W",(G336-1)*J336,IF(K336="L",-J336,IF(K336="P",0,"")))</f>
        <v/>
      </c>
      <c r="M336" s="16" t="str">
        <f aca="false">IFERROR(L336*$B$3,"")</f>
        <v/>
      </c>
      <c r="N336" s="15" t="n">
        <f aca="false">SUM($L$9:L336)</f>
        <v>0.85</v>
      </c>
      <c r="O336" s="16" t="n">
        <f aca="false">SUM($M$9:M336)</f>
        <v>8.5</v>
      </c>
      <c r="P336" s="13" t="n">
        <f aca="false">IFERROR(N336/SUM($J$9:J336),"")</f>
        <v>0.85</v>
      </c>
      <c r="Q336" s="13" t="n">
        <f aca="false">IFERROR(COUNTIF($K$9:K336,"W")/COUNTIF($K$9:K336,"&lt;&gt;"),"")</f>
        <v>1</v>
      </c>
      <c r="R336" s="17" t="n">
        <f aca="false">IFERROR(AVERAGE($I$9:I336),"")</f>
        <v>0.0277777777777778</v>
      </c>
    </row>
    <row r="337" customFormat="false" ht="15" hidden="false" customHeight="false" outlineLevel="0" collapsed="false">
      <c r="A337" s="29"/>
      <c r="B337" s="30"/>
      <c r="C337" s="30"/>
      <c r="D337" s="30"/>
      <c r="E337" s="30"/>
      <c r="F337" s="30"/>
      <c r="G337" s="31"/>
      <c r="H337" s="31"/>
      <c r="I337" s="17" t="str">
        <f aca="false">IFERROR((G337-H337)/H337,"")</f>
        <v/>
      </c>
      <c r="J337" s="31"/>
      <c r="K337" s="30"/>
      <c r="L337" s="15" t="str">
        <f aca="false">IF(K337="W",(G337-1)*J337,IF(K337="L",-J337,IF(K337="P",0,"")))</f>
        <v/>
      </c>
      <c r="M337" s="16" t="str">
        <f aca="false">IFERROR(L337*$B$3,"")</f>
        <v/>
      </c>
      <c r="N337" s="15" t="n">
        <f aca="false">SUM($L$9:L337)</f>
        <v>0.85</v>
      </c>
      <c r="O337" s="16" t="n">
        <f aca="false">SUM($M$9:M337)</f>
        <v>8.5</v>
      </c>
      <c r="P337" s="13" t="n">
        <f aca="false">IFERROR(N337/SUM($J$9:J337),"")</f>
        <v>0.85</v>
      </c>
      <c r="Q337" s="13" t="n">
        <f aca="false">IFERROR(COUNTIF($K$9:K337,"W")/COUNTIF($K$9:K337,"&lt;&gt;"),"")</f>
        <v>1</v>
      </c>
      <c r="R337" s="17" t="n">
        <f aca="false">IFERROR(AVERAGE($I$9:I337),"")</f>
        <v>0.0277777777777778</v>
      </c>
    </row>
    <row r="338" customFormat="false" ht="15" hidden="false" customHeight="false" outlineLevel="0" collapsed="false">
      <c r="A338" s="29"/>
      <c r="B338" s="30"/>
      <c r="C338" s="30"/>
      <c r="D338" s="30"/>
      <c r="E338" s="30"/>
      <c r="F338" s="30"/>
      <c r="G338" s="31"/>
      <c r="H338" s="31"/>
      <c r="I338" s="17" t="str">
        <f aca="false">IFERROR((G338-H338)/H338,"")</f>
        <v/>
      </c>
      <c r="J338" s="31"/>
      <c r="K338" s="30"/>
      <c r="L338" s="15" t="str">
        <f aca="false">IF(K338="W",(G338-1)*J338,IF(K338="L",-J338,IF(K338="P",0,"")))</f>
        <v/>
      </c>
      <c r="M338" s="16" t="str">
        <f aca="false">IFERROR(L338*$B$3,"")</f>
        <v/>
      </c>
      <c r="N338" s="15" t="n">
        <f aca="false">SUM($L$9:L338)</f>
        <v>0.85</v>
      </c>
      <c r="O338" s="16" t="n">
        <f aca="false">SUM($M$9:M338)</f>
        <v>8.5</v>
      </c>
      <c r="P338" s="13" t="n">
        <f aca="false">IFERROR(N338/SUM($J$9:J338),"")</f>
        <v>0.85</v>
      </c>
      <c r="Q338" s="13" t="n">
        <f aca="false">IFERROR(COUNTIF($K$9:K338,"W")/COUNTIF($K$9:K338,"&lt;&gt;"),"")</f>
        <v>1</v>
      </c>
      <c r="R338" s="17" t="n">
        <f aca="false">IFERROR(AVERAGE($I$9:I338),"")</f>
        <v>0.0277777777777778</v>
      </c>
    </row>
    <row r="339" customFormat="false" ht="15" hidden="false" customHeight="false" outlineLevel="0" collapsed="false">
      <c r="A339" s="29"/>
      <c r="B339" s="30"/>
      <c r="C339" s="30"/>
      <c r="D339" s="30"/>
      <c r="E339" s="30"/>
      <c r="F339" s="30"/>
      <c r="G339" s="31"/>
      <c r="H339" s="31"/>
      <c r="I339" s="17" t="str">
        <f aca="false">IFERROR((G339-H339)/H339,"")</f>
        <v/>
      </c>
      <c r="J339" s="31"/>
      <c r="K339" s="30"/>
      <c r="L339" s="15" t="str">
        <f aca="false">IF(K339="W",(G339-1)*J339,IF(K339="L",-J339,IF(K339="P",0,"")))</f>
        <v/>
      </c>
      <c r="M339" s="16" t="str">
        <f aca="false">IFERROR(L339*$B$3,"")</f>
        <v/>
      </c>
      <c r="N339" s="15" t="n">
        <f aca="false">SUM($L$9:L339)</f>
        <v>0.85</v>
      </c>
      <c r="O339" s="16" t="n">
        <f aca="false">SUM($M$9:M339)</f>
        <v>8.5</v>
      </c>
      <c r="P339" s="13" t="n">
        <f aca="false">IFERROR(N339/SUM($J$9:J339),"")</f>
        <v>0.85</v>
      </c>
      <c r="Q339" s="13" t="n">
        <f aca="false">IFERROR(COUNTIF($K$9:K339,"W")/COUNTIF($K$9:K339,"&lt;&gt;"),"")</f>
        <v>1</v>
      </c>
      <c r="R339" s="17" t="n">
        <f aca="false">IFERROR(AVERAGE($I$9:I339),"")</f>
        <v>0.0277777777777778</v>
      </c>
    </row>
    <row r="340" customFormat="false" ht="15" hidden="false" customHeight="false" outlineLevel="0" collapsed="false">
      <c r="A340" s="29"/>
      <c r="B340" s="30"/>
      <c r="C340" s="30"/>
      <c r="D340" s="30"/>
      <c r="E340" s="30"/>
      <c r="F340" s="30"/>
      <c r="G340" s="31"/>
      <c r="H340" s="31"/>
      <c r="I340" s="17" t="str">
        <f aca="false">IFERROR((G340-H340)/H340,"")</f>
        <v/>
      </c>
      <c r="J340" s="31"/>
      <c r="K340" s="30"/>
      <c r="L340" s="15" t="str">
        <f aca="false">IF(K340="W",(G340-1)*J340,IF(K340="L",-J340,IF(K340="P",0,"")))</f>
        <v/>
      </c>
      <c r="M340" s="16" t="str">
        <f aca="false">IFERROR(L340*$B$3,"")</f>
        <v/>
      </c>
      <c r="N340" s="15" t="n">
        <f aca="false">SUM($L$9:L340)</f>
        <v>0.85</v>
      </c>
      <c r="O340" s="16" t="n">
        <f aca="false">SUM($M$9:M340)</f>
        <v>8.5</v>
      </c>
      <c r="P340" s="13" t="n">
        <f aca="false">IFERROR(N340/SUM($J$9:J340),"")</f>
        <v>0.85</v>
      </c>
      <c r="Q340" s="13" t="n">
        <f aca="false">IFERROR(COUNTIF($K$9:K340,"W")/COUNTIF($K$9:K340,"&lt;&gt;"),"")</f>
        <v>1</v>
      </c>
      <c r="R340" s="17" t="n">
        <f aca="false">IFERROR(AVERAGE($I$9:I340),"")</f>
        <v>0.0277777777777778</v>
      </c>
    </row>
    <row r="341" customFormat="false" ht="15" hidden="false" customHeight="false" outlineLevel="0" collapsed="false">
      <c r="A341" s="29"/>
      <c r="B341" s="30"/>
      <c r="C341" s="30"/>
      <c r="D341" s="30"/>
      <c r="E341" s="30"/>
      <c r="F341" s="30"/>
      <c r="G341" s="31"/>
      <c r="H341" s="31"/>
      <c r="I341" s="17" t="str">
        <f aca="false">IFERROR((G341-H341)/H341,"")</f>
        <v/>
      </c>
      <c r="J341" s="31"/>
      <c r="K341" s="30"/>
      <c r="L341" s="15" t="str">
        <f aca="false">IF(K341="W",(G341-1)*J341,IF(K341="L",-J341,IF(K341="P",0,"")))</f>
        <v/>
      </c>
      <c r="M341" s="16" t="str">
        <f aca="false">IFERROR(L341*$B$3,"")</f>
        <v/>
      </c>
      <c r="N341" s="15" t="n">
        <f aca="false">SUM($L$9:L341)</f>
        <v>0.85</v>
      </c>
      <c r="O341" s="16" t="n">
        <f aca="false">SUM($M$9:M341)</f>
        <v>8.5</v>
      </c>
      <c r="P341" s="13" t="n">
        <f aca="false">IFERROR(N341/SUM($J$9:J341),"")</f>
        <v>0.85</v>
      </c>
      <c r="Q341" s="13" t="n">
        <f aca="false">IFERROR(COUNTIF($K$9:K341,"W")/COUNTIF($K$9:K341,"&lt;&gt;"),"")</f>
        <v>1</v>
      </c>
      <c r="R341" s="17" t="n">
        <f aca="false">IFERROR(AVERAGE($I$9:I341),"")</f>
        <v>0.0277777777777778</v>
      </c>
    </row>
    <row r="342" customFormat="false" ht="15" hidden="false" customHeight="false" outlineLevel="0" collapsed="false">
      <c r="A342" s="29"/>
      <c r="B342" s="30"/>
      <c r="C342" s="30"/>
      <c r="D342" s="30"/>
      <c r="E342" s="30"/>
      <c r="F342" s="30"/>
      <c r="G342" s="31"/>
      <c r="H342" s="31"/>
      <c r="I342" s="17" t="str">
        <f aca="false">IFERROR((G342-H342)/H342,"")</f>
        <v/>
      </c>
      <c r="J342" s="31"/>
      <c r="K342" s="30"/>
      <c r="L342" s="15" t="str">
        <f aca="false">IF(K342="W",(G342-1)*J342,IF(K342="L",-J342,IF(K342="P",0,"")))</f>
        <v/>
      </c>
      <c r="M342" s="16" t="str">
        <f aca="false">IFERROR(L342*$B$3,"")</f>
        <v/>
      </c>
      <c r="N342" s="15" t="n">
        <f aca="false">SUM($L$9:L342)</f>
        <v>0.85</v>
      </c>
      <c r="O342" s="16" t="n">
        <f aca="false">SUM($M$9:M342)</f>
        <v>8.5</v>
      </c>
      <c r="P342" s="13" t="n">
        <f aca="false">IFERROR(N342/SUM($J$9:J342),"")</f>
        <v>0.85</v>
      </c>
      <c r="Q342" s="13" t="n">
        <f aca="false">IFERROR(COUNTIF($K$9:K342,"W")/COUNTIF($K$9:K342,"&lt;&gt;"),"")</f>
        <v>1</v>
      </c>
      <c r="R342" s="17" t="n">
        <f aca="false">IFERROR(AVERAGE($I$9:I342),"")</f>
        <v>0.0277777777777778</v>
      </c>
    </row>
    <row r="343" customFormat="false" ht="15" hidden="false" customHeight="false" outlineLevel="0" collapsed="false">
      <c r="A343" s="29"/>
      <c r="B343" s="30"/>
      <c r="C343" s="30"/>
      <c r="D343" s="30"/>
      <c r="E343" s="30"/>
      <c r="F343" s="30"/>
      <c r="G343" s="31"/>
      <c r="H343" s="31"/>
      <c r="I343" s="17" t="str">
        <f aca="false">IFERROR((G343-H343)/H343,"")</f>
        <v/>
      </c>
      <c r="J343" s="31"/>
      <c r="K343" s="30"/>
      <c r="L343" s="15" t="str">
        <f aca="false">IF(K343="W",(G343-1)*J343,IF(K343="L",-J343,IF(K343="P",0,"")))</f>
        <v/>
      </c>
      <c r="M343" s="16" t="str">
        <f aca="false">IFERROR(L343*$B$3,"")</f>
        <v/>
      </c>
      <c r="N343" s="15" t="n">
        <f aca="false">SUM($L$9:L343)</f>
        <v>0.85</v>
      </c>
      <c r="O343" s="16" t="n">
        <f aca="false">SUM($M$9:M343)</f>
        <v>8.5</v>
      </c>
      <c r="P343" s="13" t="n">
        <f aca="false">IFERROR(N343/SUM($J$9:J343),"")</f>
        <v>0.85</v>
      </c>
      <c r="Q343" s="13" t="n">
        <f aca="false">IFERROR(COUNTIF($K$9:K343,"W")/COUNTIF($K$9:K343,"&lt;&gt;"),"")</f>
        <v>1</v>
      </c>
      <c r="R343" s="17" t="n">
        <f aca="false">IFERROR(AVERAGE($I$9:I343),"")</f>
        <v>0.0277777777777778</v>
      </c>
    </row>
    <row r="344" customFormat="false" ht="15" hidden="false" customHeight="false" outlineLevel="0" collapsed="false">
      <c r="A344" s="29"/>
      <c r="B344" s="30"/>
      <c r="C344" s="30"/>
      <c r="D344" s="30"/>
      <c r="E344" s="30"/>
      <c r="F344" s="30"/>
      <c r="G344" s="31"/>
      <c r="H344" s="31"/>
      <c r="I344" s="17" t="str">
        <f aca="false">IFERROR((G344-H344)/H344,"")</f>
        <v/>
      </c>
      <c r="J344" s="31"/>
      <c r="K344" s="30"/>
      <c r="L344" s="15" t="str">
        <f aca="false">IF(K344="W",(G344-1)*J344,IF(K344="L",-J344,IF(K344="P",0,"")))</f>
        <v/>
      </c>
      <c r="M344" s="16" t="str">
        <f aca="false">IFERROR(L344*$B$3,"")</f>
        <v/>
      </c>
      <c r="N344" s="15" t="n">
        <f aca="false">SUM($L$9:L344)</f>
        <v>0.85</v>
      </c>
      <c r="O344" s="16" t="n">
        <f aca="false">SUM($M$9:M344)</f>
        <v>8.5</v>
      </c>
      <c r="P344" s="13" t="n">
        <f aca="false">IFERROR(N344/SUM($J$9:J344),"")</f>
        <v>0.85</v>
      </c>
      <c r="Q344" s="13" t="n">
        <f aca="false">IFERROR(COUNTIF($K$9:K344,"W")/COUNTIF($K$9:K344,"&lt;&gt;"),"")</f>
        <v>1</v>
      </c>
      <c r="R344" s="17" t="n">
        <f aca="false">IFERROR(AVERAGE($I$9:I344),"")</f>
        <v>0.0277777777777778</v>
      </c>
    </row>
    <row r="345" customFormat="false" ht="15" hidden="false" customHeight="false" outlineLevel="0" collapsed="false">
      <c r="A345" s="29"/>
      <c r="B345" s="30"/>
      <c r="C345" s="30"/>
      <c r="D345" s="30"/>
      <c r="E345" s="30"/>
      <c r="F345" s="30"/>
      <c r="G345" s="31"/>
      <c r="H345" s="31"/>
      <c r="I345" s="17" t="str">
        <f aca="false">IFERROR((G345-H345)/H345,"")</f>
        <v/>
      </c>
      <c r="J345" s="31"/>
      <c r="K345" s="30"/>
      <c r="L345" s="15" t="str">
        <f aca="false">IF(K345="W",(G345-1)*J345,IF(K345="L",-J345,IF(K345="P",0,"")))</f>
        <v/>
      </c>
      <c r="M345" s="16" t="str">
        <f aca="false">IFERROR(L345*$B$3,"")</f>
        <v/>
      </c>
      <c r="N345" s="15" t="n">
        <f aca="false">SUM($L$9:L345)</f>
        <v>0.85</v>
      </c>
      <c r="O345" s="16" t="n">
        <f aca="false">SUM($M$9:M345)</f>
        <v>8.5</v>
      </c>
      <c r="P345" s="13" t="n">
        <f aca="false">IFERROR(N345/SUM($J$9:J345),"")</f>
        <v>0.85</v>
      </c>
      <c r="Q345" s="13" t="n">
        <f aca="false">IFERROR(COUNTIF($K$9:K345,"W")/COUNTIF($K$9:K345,"&lt;&gt;"),"")</f>
        <v>1</v>
      </c>
      <c r="R345" s="17" t="n">
        <f aca="false">IFERROR(AVERAGE($I$9:I345),"")</f>
        <v>0.0277777777777778</v>
      </c>
    </row>
    <row r="346" customFormat="false" ht="15" hidden="false" customHeight="false" outlineLevel="0" collapsed="false">
      <c r="A346" s="29"/>
      <c r="B346" s="30"/>
      <c r="C346" s="30"/>
      <c r="D346" s="30"/>
      <c r="E346" s="30"/>
      <c r="F346" s="30"/>
      <c r="G346" s="31"/>
      <c r="H346" s="31"/>
      <c r="I346" s="17" t="str">
        <f aca="false">IFERROR((G346-H346)/H346,"")</f>
        <v/>
      </c>
      <c r="J346" s="31"/>
      <c r="K346" s="30"/>
      <c r="L346" s="15" t="str">
        <f aca="false">IF(K346="W",(G346-1)*J346,IF(K346="L",-J346,IF(K346="P",0,"")))</f>
        <v/>
      </c>
      <c r="M346" s="16" t="str">
        <f aca="false">IFERROR(L346*$B$3,"")</f>
        <v/>
      </c>
      <c r="N346" s="15" t="n">
        <f aca="false">SUM($L$9:L346)</f>
        <v>0.85</v>
      </c>
      <c r="O346" s="16" t="n">
        <f aca="false">SUM($M$9:M346)</f>
        <v>8.5</v>
      </c>
      <c r="P346" s="13" t="n">
        <f aca="false">IFERROR(N346/SUM($J$9:J346),"")</f>
        <v>0.85</v>
      </c>
      <c r="Q346" s="13" t="n">
        <f aca="false">IFERROR(COUNTIF($K$9:K346,"W")/COUNTIF($K$9:K346,"&lt;&gt;"),"")</f>
        <v>1</v>
      </c>
      <c r="R346" s="17" t="n">
        <f aca="false">IFERROR(AVERAGE($I$9:I346),"")</f>
        <v>0.0277777777777778</v>
      </c>
    </row>
    <row r="347" customFormat="false" ht="15" hidden="false" customHeight="false" outlineLevel="0" collapsed="false">
      <c r="A347" s="29"/>
      <c r="B347" s="30"/>
      <c r="C347" s="30"/>
      <c r="D347" s="30"/>
      <c r="E347" s="30"/>
      <c r="F347" s="30"/>
      <c r="G347" s="31"/>
      <c r="H347" s="31"/>
      <c r="I347" s="17" t="str">
        <f aca="false">IFERROR((G347-H347)/H347,"")</f>
        <v/>
      </c>
      <c r="J347" s="31"/>
      <c r="K347" s="30"/>
      <c r="L347" s="15" t="str">
        <f aca="false">IF(K347="W",(G347-1)*J347,IF(K347="L",-J347,IF(K347="P",0,"")))</f>
        <v/>
      </c>
      <c r="M347" s="16" t="str">
        <f aca="false">IFERROR(L347*$B$3,"")</f>
        <v/>
      </c>
      <c r="N347" s="15" t="n">
        <f aca="false">SUM($L$9:L347)</f>
        <v>0.85</v>
      </c>
      <c r="O347" s="16" t="n">
        <f aca="false">SUM($M$9:M347)</f>
        <v>8.5</v>
      </c>
      <c r="P347" s="13" t="n">
        <f aca="false">IFERROR(N347/SUM($J$9:J347),"")</f>
        <v>0.85</v>
      </c>
      <c r="Q347" s="13" t="n">
        <f aca="false">IFERROR(COUNTIF($K$9:K347,"W")/COUNTIF($K$9:K347,"&lt;&gt;"),"")</f>
        <v>1</v>
      </c>
      <c r="R347" s="17" t="n">
        <f aca="false">IFERROR(AVERAGE($I$9:I347),"")</f>
        <v>0.0277777777777778</v>
      </c>
    </row>
    <row r="348" customFormat="false" ht="15" hidden="false" customHeight="false" outlineLevel="0" collapsed="false">
      <c r="A348" s="29"/>
      <c r="B348" s="30"/>
      <c r="C348" s="30"/>
      <c r="D348" s="30"/>
      <c r="E348" s="30"/>
      <c r="F348" s="30"/>
      <c r="G348" s="31"/>
      <c r="H348" s="31"/>
      <c r="I348" s="17" t="str">
        <f aca="false">IFERROR((G348-H348)/H348,"")</f>
        <v/>
      </c>
      <c r="J348" s="31"/>
      <c r="K348" s="30"/>
      <c r="L348" s="15" t="str">
        <f aca="false">IF(K348="W",(G348-1)*J348,IF(K348="L",-J348,IF(K348="P",0,"")))</f>
        <v/>
      </c>
      <c r="M348" s="16" t="str">
        <f aca="false">IFERROR(L348*$B$3,"")</f>
        <v/>
      </c>
      <c r="N348" s="15" t="n">
        <f aca="false">SUM($L$9:L348)</f>
        <v>0.85</v>
      </c>
      <c r="O348" s="16" t="n">
        <f aca="false">SUM($M$9:M348)</f>
        <v>8.5</v>
      </c>
      <c r="P348" s="13" t="n">
        <f aca="false">IFERROR(N348/SUM($J$9:J348),"")</f>
        <v>0.85</v>
      </c>
      <c r="Q348" s="13" t="n">
        <f aca="false">IFERROR(COUNTIF($K$9:K348,"W")/COUNTIF($K$9:K348,"&lt;&gt;"),"")</f>
        <v>1</v>
      </c>
      <c r="R348" s="17" t="n">
        <f aca="false">IFERROR(AVERAGE($I$9:I348),"")</f>
        <v>0.0277777777777778</v>
      </c>
    </row>
    <row r="349" customFormat="false" ht="15" hidden="false" customHeight="false" outlineLevel="0" collapsed="false">
      <c r="A349" s="29"/>
      <c r="B349" s="30"/>
      <c r="C349" s="30"/>
      <c r="D349" s="30"/>
      <c r="E349" s="30"/>
      <c r="F349" s="30"/>
      <c r="G349" s="31"/>
      <c r="H349" s="31"/>
      <c r="I349" s="17" t="str">
        <f aca="false">IFERROR((G349-H349)/H349,"")</f>
        <v/>
      </c>
      <c r="J349" s="31"/>
      <c r="K349" s="30"/>
      <c r="L349" s="15" t="str">
        <f aca="false">IF(K349="W",(G349-1)*J349,IF(K349="L",-J349,IF(K349="P",0,"")))</f>
        <v/>
      </c>
      <c r="M349" s="16" t="str">
        <f aca="false">IFERROR(L349*$B$3,"")</f>
        <v/>
      </c>
      <c r="N349" s="15" t="n">
        <f aca="false">SUM($L$9:L349)</f>
        <v>0.85</v>
      </c>
      <c r="O349" s="16" t="n">
        <f aca="false">SUM($M$9:M349)</f>
        <v>8.5</v>
      </c>
      <c r="P349" s="13" t="n">
        <f aca="false">IFERROR(N349/SUM($J$9:J349),"")</f>
        <v>0.85</v>
      </c>
      <c r="Q349" s="13" t="n">
        <f aca="false">IFERROR(COUNTIF($K$9:K349,"W")/COUNTIF($K$9:K349,"&lt;&gt;"),"")</f>
        <v>1</v>
      </c>
      <c r="R349" s="17" t="n">
        <f aca="false">IFERROR(AVERAGE($I$9:I349),"")</f>
        <v>0.0277777777777778</v>
      </c>
    </row>
    <row r="350" customFormat="false" ht="15" hidden="false" customHeight="false" outlineLevel="0" collapsed="false">
      <c r="A350" s="29"/>
      <c r="B350" s="30"/>
      <c r="C350" s="30"/>
      <c r="D350" s="30"/>
      <c r="E350" s="30"/>
      <c r="F350" s="30"/>
      <c r="G350" s="31"/>
      <c r="H350" s="31"/>
      <c r="I350" s="17" t="str">
        <f aca="false">IFERROR((G350-H350)/H350,"")</f>
        <v/>
      </c>
      <c r="J350" s="31"/>
      <c r="K350" s="30"/>
      <c r="L350" s="15" t="str">
        <f aca="false">IF(K350="W",(G350-1)*J350,IF(K350="L",-J350,IF(K350="P",0,"")))</f>
        <v/>
      </c>
      <c r="M350" s="16" t="str">
        <f aca="false">IFERROR(L350*$B$3,"")</f>
        <v/>
      </c>
      <c r="N350" s="15" t="n">
        <f aca="false">SUM($L$9:L350)</f>
        <v>0.85</v>
      </c>
      <c r="O350" s="16" t="n">
        <f aca="false">SUM($M$9:M350)</f>
        <v>8.5</v>
      </c>
      <c r="P350" s="13" t="n">
        <f aca="false">IFERROR(N350/SUM($J$9:J350),"")</f>
        <v>0.85</v>
      </c>
      <c r="Q350" s="13" t="n">
        <f aca="false">IFERROR(COUNTIF($K$9:K350,"W")/COUNTIF($K$9:K350,"&lt;&gt;"),"")</f>
        <v>1</v>
      </c>
      <c r="R350" s="17" t="n">
        <f aca="false">IFERROR(AVERAGE($I$9:I350),"")</f>
        <v>0.0277777777777778</v>
      </c>
    </row>
    <row r="351" customFormat="false" ht="15" hidden="false" customHeight="false" outlineLevel="0" collapsed="false">
      <c r="A351" s="29"/>
      <c r="B351" s="30"/>
      <c r="C351" s="30"/>
      <c r="D351" s="30"/>
      <c r="E351" s="30"/>
      <c r="F351" s="30"/>
      <c r="G351" s="31"/>
      <c r="H351" s="31"/>
      <c r="I351" s="17" t="str">
        <f aca="false">IFERROR((G351-H351)/H351,"")</f>
        <v/>
      </c>
      <c r="J351" s="31"/>
      <c r="K351" s="30"/>
      <c r="L351" s="15" t="str">
        <f aca="false">IF(K351="W",(G351-1)*J351,IF(K351="L",-J351,IF(K351="P",0,"")))</f>
        <v/>
      </c>
      <c r="M351" s="16" t="str">
        <f aca="false">IFERROR(L351*$B$3,"")</f>
        <v/>
      </c>
      <c r="N351" s="15" t="n">
        <f aca="false">SUM($L$9:L351)</f>
        <v>0.85</v>
      </c>
      <c r="O351" s="16" t="n">
        <f aca="false">SUM($M$9:M351)</f>
        <v>8.5</v>
      </c>
      <c r="P351" s="13" t="n">
        <f aca="false">IFERROR(N351/SUM($J$9:J351),"")</f>
        <v>0.85</v>
      </c>
      <c r="Q351" s="13" t="n">
        <f aca="false">IFERROR(COUNTIF($K$9:K351,"W")/COUNTIF($K$9:K351,"&lt;&gt;"),"")</f>
        <v>1</v>
      </c>
      <c r="R351" s="17" t="n">
        <f aca="false">IFERROR(AVERAGE($I$9:I351),"")</f>
        <v>0.0277777777777778</v>
      </c>
    </row>
    <row r="352" customFormat="false" ht="15" hidden="false" customHeight="false" outlineLevel="0" collapsed="false">
      <c r="A352" s="29"/>
      <c r="B352" s="30"/>
      <c r="C352" s="30"/>
      <c r="D352" s="30"/>
      <c r="E352" s="30"/>
      <c r="F352" s="30"/>
      <c r="G352" s="31"/>
      <c r="H352" s="31"/>
      <c r="I352" s="17" t="str">
        <f aca="false">IFERROR((G352-H352)/H352,"")</f>
        <v/>
      </c>
      <c r="J352" s="31"/>
      <c r="K352" s="30"/>
      <c r="L352" s="15" t="str">
        <f aca="false">IF(K352="W",(G352-1)*J352,IF(K352="L",-J352,IF(K352="P",0,"")))</f>
        <v/>
      </c>
      <c r="M352" s="16" t="str">
        <f aca="false">IFERROR(L352*$B$3,"")</f>
        <v/>
      </c>
      <c r="N352" s="15" t="n">
        <f aca="false">SUM($L$9:L352)</f>
        <v>0.85</v>
      </c>
      <c r="O352" s="16" t="n">
        <f aca="false">SUM($M$9:M352)</f>
        <v>8.5</v>
      </c>
      <c r="P352" s="13" t="n">
        <f aca="false">IFERROR(N352/SUM($J$9:J352),"")</f>
        <v>0.85</v>
      </c>
      <c r="Q352" s="13" t="n">
        <f aca="false">IFERROR(COUNTIF($K$9:K352,"W")/COUNTIF($K$9:K352,"&lt;&gt;"),"")</f>
        <v>1</v>
      </c>
      <c r="R352" s="17" t="n">
        <f aca="false">IFERROR(AVERAGE($I$9:I352),"")</f>
        <v>0.0277777777777778</v>
      </c>
    </row>
    <row r="353" customFormat="false" ht="15" hidden="false" customHeight="false" outlineLevel="0" collapsed="false">
      <c r="A353" s="29"/>
      <c r="B353" s="30"/>
      <c r="C353" s="30"/>
      <c r="D353" s="30"/>
      <c r="E353" s="30"/>
      <c r="F353" s="30"/>
      <c r="G353" s="31"/>
      <c r="H353" s="31"/>
      <c r="I353" s="17" t="str">
        <f aca="false">IFERROR((G353-H353)/H353,"")</f>
        <v/>
      </c>
      <c r="J353" s="31"/>
      <c r="K353" s="30"/>
      <c r="L353" s="15" t="str">
        <f aca="false">IF(K353="W",(G353-1)*J353,IF(K353="L",-J353,IF(K353="P",0,"")))</f>
        <v/>
      </c>
      <c r="M353" s="16" t="str">
        <f aca="false">IFERROR(L353*$B$3,"")</f>
        <v/>
      </c>
      <c r="N353" s="15" t="n">
        <f aca="false">SUM($L$9:L353)</f>
        <v>0.85</v>
      </c>
      <c r="O353" s="16" t="n">
        <f aca="false">SUM($M$9:M353)</f>
        <v>8.5</v>
      </c>
      <c r="P353" s="13" t="n">
        <f aca="false">IFERROR(N353/SUM($J$9:J353),"")</f>
        <v>0.85</v>
      </c>
      <c r="Q353" s="13" t="n">
        <f aca="false">IFERROR(COUNTIF($K$9:K353,"W")/COUNTIF($K$9:K353,"&lt;&gt;"),"")</f>
        <v>1</v>
      </c>
      <c r="R353" s="17" t="n">
        <f aca="false">IFERROR(AVERAGE($I$9:I353),"")</f>
        <v>0.0277777777777778</v>
      </c>
    </row>
    <row r="354" customFormat="false" ht="15" hidden="false" customHeight="false" outlineLevel="0" collapsed="false">
      <c r="A354" s="29"/>
      <c r="B354" s="30"/>
      <c r="C354" s="30"/>
      <c r="D354" s="30"/>
      <c r="E354" s="30"/>
      <c r="F354" s="30"/>
      <c r="G354" s="31"/>
      <c r="H354" s="31"/>
      <c r="I354" s="17" t="str">
        <f aca="false">IFERROR((G354-H354)/H354,"")</f>
        <v/>
      </c>
      <c r="J354" s="31"/>
      <c r="K354" s="30"/>
      <c r="L354" s="15" t="str">
        <f aca="false">IF(K354="W",(G354-1)*J354,IF(K354="L",-J354,IF(K354="P",0,"")))</f>
        <v/>
      </c>
      <c r="M354" s="16" t="str">
        <f aca="false">IFERROR(L354*$B$3,"")</f>
        <v/>
      </c>
      <c r="N354" s="15" t="n">
        <f aca="false">SUM($L$9:L354)</f>
        <v>0.85</v>
      </c>
      <c r="O354" s="16" t="n">
        <f aca="false">SUM($M$9:M354)</f>
        <v>8.5</v>
      </c>
      <c r="P354" s="13" t="n">
        <f aca="false">IFERROR(N354/SUM($J$9:J354),"")</f>
        <v>0.85</v>
      </c>
      <c r="Q354" s="13" t="n">
        <f aca="false">IFERROR(COUNTIF($K$9:K354,"W")/COUNTIF($K$9:K354,"&lt;&gt;"),"")</f>
        <v>1</v>
      </c>
      <c r="R354" s="17" t="n">
        <f aca="false">IFERROR(AVERAGE($I$9:I354),"")</f>
        <v>0.0277777777777778</v>
      </c>
    </row>
    <row r="355" customFormat="false" ht="15" hidden="false" customHeight="false" outlineLevel="0" collapsed="false">
      <c r="A355" s="29"/>
      <c r="B355" s="30"/>
      <c r="C355" s="30"/>
      <c r="D355" s="30"/>
      <c r="E355" s="30"/>
      <c r="F355" s="30"/>
      <c r="G355" s="31"/>
      <c r="H355" s="31"/>
      <c r="I355" s="17" t="str">
        <f aca="false">IFERROR((G355-H355)/H355,"")</f>
        <v/>
      </c>
      <c r="J355" s="31"/>
      <c r="K355" s="30"/>
      <c r="L355" s="15" t="str">
        <f aca="false">IF(K355="W",(G355-1)*J355,IF(K355="L",-J355,IF(K355="P",0,"")))</f>
        <v/>
      </c>
      <c r="M355" s="16" t="str">
        <f aca="false">IFERROR(L355*$B$3,"")</f>
        <v/>
      </c>
      <c r="N355" s="15" t="n">
        <f aca="false">SUM($L$9:L355)</f>
        <v>0.85</v>
      </c>
      <c r="O355" s="16" t="n">
        <f aca="false">SUM($M$9:M355)</f>
        <v>8.5</v>
      </c>
      <c r="P355" s="13" t="n">
        <f aca="false">IFERROR(N355/SUM($J$9:J355),"")</f>
        <v>0.85</v>
      </c>
      <c r="Q355" s="13" t="n">
        <f aca="false">IFERROR(COUNTIF($K$9:K355,"W")/COUNTIF($K$9:K355,"&lt;&gt;"),"")</f>
        <v>1</v>
      </c>
      <c r="R355" s="17" t="n">
        <f aca="false">IFERROR(AVERAGE($I$9:I355),"")</f>
        <v>0.0277777777777778</v>
      </c>
    </row>
    <row r="356" customFormat="false" ht="15" hidden="false" customHeight="false" outlineLevel="0" collapsed="false">
      <c r="A356" s="29"/>
      <c r="B356" s="30"/>
      <c r="C356" s="30"/>
      <c r="D356" s="30"/>
      <c r="E356" s="30"/>
      <c r="F356" s="30"/>
      <c r="G356" s="31"/>
      <c r="H356" s="31"/>
      <c r="I356" s="17" t="str">
        <f aca="false">IFERROR((G356-H356)/H356,"")</f>
        <v/>
      </c>
      <c r="J356" s="31"/>
      <c r="K356" s="30"/>
      <c r="L356" s="15" t="str">
        <f aca="false">IF(K356="W",(G356-1)*J356,IF(K356="L",-J356,IF(K356="P",0,"")))</f>
        <v/>
      </c>
      <c r="M356" s="16" t="str">
        <f aca="false">IFERROR(L356*$B$3,"")</f>
        <v/>
      </c>
      <c r="N356" s="15" t="n">
        <f aca="false">SUM($L$9:L356)</f>
        <v>0.85</v>
      </c>
      <c r="O356" s="16" t="n">
        <f aca="false">SUM($M$9:M356)</f>
        <v>8.5</v>
      </c>
      <c r="P356" s="13" t="n">
        <f aca="false">IFERROR(N356/SUM($J$9:J356),"")</f>
        <v>0.85</v>
      </c>
      <c r="Q356" s="13" t="n">
        <f aca="false">IFERROR(COUNTIF($K$9:K356,"W")/COUNTIF($K$9:K356,"&lt;&gt;"),"")</f>
        <v>1</v>
      </c>
      <c r="R356" s="17" t="n">
        <f aca="false">IFERROR(AVERAGE($I$9:I356),"")</f>
        <v>0.0277777777777778</v>
      </c>
    </row>
    <row r="357" customFormat="false" ht="15" hidden="false" customHeight="false" outlineLevel="0" collapsed="false">
      <c r="A357" s="29"/>
      <c r="B357" s="30"/>
      <c r="C357" s="30"/>
      <c r="D357" s="30"/>
      <c r="E357" s="30"/>
      <c r="F357" s="30"/>
      <c r="G357" s="31"/>
      <c r="H357" s="31"/>
      <c r="I357" s="17" t="str">
        <f aca="false">IFERROR((G357-H357)/H357,"")</f>
        <v/>
      </c>
      <c r="J357" s="31"/>
      <c r="K357" s="30"/>
      <c r="L357" s="15" t="str">
        <f aca="false">IF(K357="W",(G357-1)*J357,IF(K357="L",-J357,IF(K357="P",0,"")))</f>
        <v/>
      </c>
      <c r="M357" s="16" t="str">
        <f aca="false">IFERROR(L357*$B$3,"")</f>
        <v/>
      </c>
      <c r="N357" s="15" t="n">
        <f aca="false">SUM($L$9:L357)</f>
        <v>0.85</v>
      </c>
      <c r="O357" s="16" t="n">
        <f aca="false">SUM($M$9:M357)</f>
        <v>8.5</v>
      </c>
      <c r="P357" s="13" t="n">
        <f aca="false">IFERROR(N357/SUM($J$9:J357),"")</f>
        <v>0.85</v>
      </c>
      <c r="Q357" s="13" t="n">
        <f aca="false">IFERROR(COUNTIF($K$9:K357,"W")/COUNTIF($K$9:K357,"&lt;&gt;"),"")</f>
        <v>1</v>
      </c>
      <c r="R357" s="17" t="n">
        <f aca="false">IFERROR(AVERAGE($I$9:I357),"")</f>
        <v>0.0277777777777778</v>
      </c>
    </row>
    <row r="358" customFormat="false" ht="15" hidden="false" customHeight="false" outlineLevel="0" collapsed="false">
      <c r="A358" s="29"/>
      <c r="B358" s="30"/>
      <c r="C358" s="30"/>
      <c r="D358" s="30"/>
      <c r="E358" s="30"/>
      <c r="F358" s="30"/>
      <c r="G358" s="31"/>
      <c r="H358" s="31"/>
      <c r="I358" s="17" t="str">
        <f aca="false">IFERROR((G358-H358)/H358,"")</f>
        <v/>
      </c>
      <c r="J358" s="31"/>
      <c r="K358" s="30"/>
      <c r="L358" s="15" t="str">
        <f aca="false">IF(K358="W",(G358-1)*J358,IF(K358="L",-J358,IF(K358="P",0,"")))</f>
        <v/>
      </c>
      <c r="M358" s="16" t="str">
        <f aca="false">IFERROR(L358*$B$3,"")</f>
        <v/>
      </c>
      <c r="N358" s="15" t="n">
        <f aca="false">SUM($L$9:L358)</f>
        <v>0.85</v>
      </c>
      <c r="O358" s="16" t="n">
        <f aca="false">SUM($M$9:M358)</f>
        <v>8.5</v>
      </c>
      <c r="P358" s="13" t="n">
        <f aca="false">IFERROR(N358/SUM($J$9:J358),"")</f>
        <v>0.85</v>
      </c>
      <c r="Q358" s="13" t="n">
        <f aca="false">IFERROR(COUNTIF($K$9:K358,"W")/COUNTIF($K$9:K358,"&lt;&gt;"),"")</f>
        <v>1</v>
      </c>
      <c r="R358" s="17" t="n">
        <f aca="false">IFERROR(AVERAGE($I$9:I358),"")</f>
        <v>0.0277777777777778</v>
      </c>
    </row>
    <row r="359" customFormat="false" ht="15" hidden="false" customHeight="false" outlineLevel="0" collapsed="false">
      <c r="A359" s="29"/>
      <c r="B359" s="30"/>
      <c r="C359" s="30"/>
      <c r="D359" s="30"/>
      <c r="E359" s="30"/>
      <c r="F359" s="30"/>
      <c r="G359" s="31"/>
      <c r="H359" s="31"/>
      <c r="I359" s="17" t="str">
        <f aca="false">IFERROR((G359-H359)/H359,"")</f>
        <v/>
      </c>
      <c r="J359" s="31"/>
      <c r="K359" s="30"/>
      <c r="L359" s="15" t="str">
        <f aca="false">IF(K359="W",(G359-1)*J359,IF(K359="L",-J359,IF(K359="P",0,"")))</f>
        <v/>
      </c>
      <c r="M359" s="16" t="str">
        <f aca="false">IFERROR(L359*$B$3,"")</f>
        <v/>
      </c>
      <c r="N359" s="15" t="n">
        <f aca="false">SUM($L$9:L359)</f>
        <v>0.85</v>
      </c>
      <c r="O359" s="16" t="n">
        <f aca="false">SUM($M$9:M359)</f>
        <v>8.5</v>
      </c>
      <c r="P359" s="13" t="n">
        <f aca="false">IFERROR(N359/SUM($J$9:J359),"")</f>
        <v>0.85</v>
      </c>
      <c r="Q359" s="13" t="n">
        <f aca="false">IFERROR(COUNTIF($K$9:K359,"W")/COUNTIF($K$9:K359,"&lt;&gt;"),"")</f>
        <v>1</v>
      </c>
      <c r="R359" s="17" t="n">
        <f aca="false">IFERROR(AVERAGE($I$9:I359),"")</f>
        <v>0.0277777777777778</v>
      </c>
    </row>
    <row r="360" customFormat="false" ht="15" hidden="false" customHeight="false" outlineLevel="0" collapsed="false">
      <c r="A360" s="29"/>
      <c r="B360" s="30"/>
      <c r="C360" s="30"/>
      <c r="D360" s="30"/>
      <c r="E360" s="30"/>
      <c r="F360" s="30"/>
      <c r="G360" s="31"/>
      <c r="H360" s="31"/>
      <c r="I360" s="17" t="str">
        <f aca="false">IFERROR((G360-H360)/H360,"")</f>
        <v/>
      </c>
      <c r="J360" s="31"/>
      <c r="K360" s="30"/>
      <c r="L360" s="15" t="str">
        <f aca="false">IF(K360="W",(G360-1)*J360,IF(K360="L",-J360,IF(K360="P",0,"")))</f>
        <v/>
      </c>
      <c r="M360" s="16" t="str">
        <f aca="false">IFERROR(L360*$B$3,"")</f>
        <v/>
      </c>
      <c r="N360" s="15" t="n">
        <f aca="false">SUM($L$9:L360)</f>
        <v>0.85</v>
      </c>
      <c r="O360" s="16" t="n">
        <f aca="false">SUM($M$9:M360)</f>
        <v>8.5</v>
      </c>
      <c r="P360" s="13" t="n">
        <f aca="false">IFERROR(N360/SUM($J$9:J360),"")</f>
        <v>0.85</v>
      </c>
      <c r="Q360" s="13" t="n">
        <f aca="false">IFERROR(COUNTIF($K$9:K360,"W")/COUNTIF($K$9:K360,"&lt;&gt;"),"")</f>
        <v>1</v>
      </c>
      <c r="R360" s="17" t="n">
        <f aca="false">IFERROR(AVERAGE($I$9:I360),"")</f>
        <v>0.0277777777777778</v>
      </c>
    </row>
    <row r="361" customFormat="false" ht="15" hidden="false" customHeight="false" outlineLevel="0" collapsed="false">
      <c r="A361" s="29"/>
      <c r="B361" s="30"/>
      <c r="C361" s="30"/>
      <c r="D361" s="30"/>
      <c r="E361" s="30"/>
      <c r="F361" s="30"/>
      <c r="G361" s="31"/>
      <c r="H361" s="31"/>
      <c r="I361" s="17" t="str">
        <f aca="false">IFERROR((G361-H361)/H361,"")</f>
        <v/>
      </c>
      <c r="J361" s="31"/>
      <c r="K361" s="30"/>
      <c r="L361" s="15" t="str">
        <f aca="false">IF(K361="W",(G361-1)*J361,IF(K361="L",-J361,IF(K361="P",0,"")))</f>
        <v/>
      </c>
      <c r="M361" s="16" t="str">
        <f aca="false">IFERROR(L361*$B$3,"")</f>
        <v/>
      </c>
      <c r="N361" s="15" t="n">
        <f aca="false">SUM($L$9:L361)</f>
        <v>0.85</v>
      </c>
      <c r="O361" s="16" t="n">
        <f aca="false">SUM($M$9:M361)</f>
        <v>8.5</v>
      </c>
      <c r="P361" s="13" t="n">
        <f aca="false">IFERROR(N361/SUM($J$9:J361),"")</f>
        <v>0.85</v>
      </c>
      <c r="Q361" s="13" t="n">
        <f aca="false">IFERROR(COUNTIF($K$9:K361,"W")/COUNTIF($K$9:K361,"&lt;&gt;"),"")</f>
        <v>1</v>
      </c>
      <c r="R361" s="17" t="n">
        <f aca="false">IFERROR(AVERAGE($I$9:I361),"")</f>
        <v>0.0277777777777778</v>
      </c>
    </row>
    <row r="362" customFormat="false" ht="15" hidden="false" customHeight="false" outlineLevel="0" collapsed="false">
      <c r="A362" s="29"/>
      <c r="B362" s="30"/>
      <c r="C362" s="30"/>
      <c r="D362" s="30"/>
      <c r="E362" s="30"/>
      <c r="F362" s="30"/>
      <c r="G362" s="31"/>
      <c r="H362" s="31"/>
      <c r="I362" s="17" t="str">
        <f aca="false">IFERROR((G362-H362)/H362,"")</f>
        <v/>
      </c>
      <c r="J362" s="31"/>
      <c r="K362" s="30"/>
      <c r="L362" s="15" t="str">
        <f aca="false">IF(K362="W",(G362-1)*J362,IF(K362="L",-J362,IF(K362="P",0,"")))</f>
        <v/>
      </c>
      <c r="M362" s="16" t="str">
        <f aca="false">IFERROR(L362*$B$3,"")</f>
        <v/>
      </c>
      <c r="N362" s="15" t="n">
        <f aca="false">SUM($L$9:L362)</f>
        <v>0.85</v>
      </c>
      <c r="O362" s="16" t="n">
        <f aca="false">SUM($M$9:M362)</f>
        <v>8.5</v>
      </c>
      <c r="P362" s="13" t="n">
        <f aca="false">IFERROR(N362/SUM($J$9:J362),"")</f>
        <v>0.85</v>
      </c>
      <c r="Q362" s="13" t="n">
        <f aca="false">IFERROR(COUNTIF($K$9:K362,"W")/COUNTIF($K$9:K362,"&lt;&gt;"),"")</f>
        <v>1</v>
      </c>
      <c r="R362" s="17" t="n">
        <f aca="false">IFERROR(AVERAGE($I$9:I362),"")</f>
        <v>0.0277777777777778</v>
      </c>
    </row>
    <row r="363" customFormat="false" ht="15" hidden="false" customHeight="false" outlineLevel="0" collapsed="false">
      <c r="A363" s="29"/>
      <c r="B363" s="30"/>
      <c r="C363" s="30"/>
      <c r="D363" s="30"/>
      <c r="E363" s="30"/>
      <c r="F363" s="30"/>
      <c r="G363" s="31"/>
      <c r="H363" s="31"/>
      <c r="I363" s="17" t="str">
        <f aca="false">IFERROR((G363-H363)/H363,"")</f>
        <v/>
      </c>
      <c r="J363" s="31"/>
      <c r="K363" s="30"/>
      <c r="L363" s="15" t="str">
        <f aca="false">IF(K363="W",(G363-1)*J363,IF(K363="L",-J363,IF(K363="P",0,"")))</f>
        <v/>
      </c>
      <c r="M363" s="16" t="str">
        <f aca="false">IFERROR(L363*$B$3,"")</f>
        <v/>
      </c>
      <c r="N363" s="15" t="n">
        <f aca="false">SUM($L$9:L363)</f>
        <v>0.85</v>
      </c>
      <c r="O363" s="16" t="n">
        <f aca="false">SUM($M$9:M363)</f>
        <v>8.5</v>
      </c>
      <c r="P363" s="13" t="n">
        <f aca="false">IFERROR(N363/SUM($J$9:J363),"")</f>
        <v>0.85</v>
      </c>
      <c r="Q363" s="13" t="n">
        <f aca="false">IFERROR(COUNTIF($K$9:K363,"W")/COUNTIF($K$9:K363,"&lt;&gt;"),"")</f>
        <v>1</v>
      </c>
      <c r="R363" s="17" t="n">
        <f aca="false">IFERROR(AVERAGE($I$9:I363),"")</f>
        <v>0.0277777777777778</v>
      </c>
    </row>
    <row r="364" customFormat="false" ht="15" hidden="false" customHeight="false" outlineLevel="0" collapsed="false">
      <c r="A364" s="29"/>
      <c r="B364" s="30"/>
      <c r="C364" s="30"/>
      <c r="D364" s="30"/>
      <c r="E364" s="30"/>
      <c r="F364" s="30"/>
      <c r="G364" s="31"/>
      <c r="H364" s="31"/>
      <c r="I364" s="17" t="str">
        <f aca="false">IFERROR((G364-H364)/H364,"")</f>
        <v/>
      </c>
      <c r="J364" s="31"/>
      <c r="K364" s="30"/>
      <c r="L364" s="15" t="str">
        <f aca="false">IF(K364="W",(G364-1)*J364,IF(K364="L",-J364,IF(K364="P",0,"")))</f>
        <v/>
      </c>
      <c r="M364" s="16" t="str">
        <f aca="false">IFERROR(L364*$B$3,"")</f>
        <v/>
      </c>
      <c r="N364" s="15" t="n">
        <f aca="false">SUM($L$9:L364)</f>
        <v>0.85</v>
      </c>
      <c r="O364" s="16" t="n">
        <f aca="false">SUM($M$9:M364)</f>
        <v>8.5</v>
      </c>
      <c r="P364" s="13" t="n">
        <f aca="false">IFERROR(N364/SUM($J$9:J364),"")</f>
        <v>0.85</v>
      </c>
      <c r="Q364" s="13" t="n">
        <f aca="false">IFERROR(COUNTIF($K$9:K364,"W")/COUNTIF($K$9:K364,"&lt;&gt;"),"")</f>
        <v>1</v>
      </c>
      <c r="R364" s="17" t="n">
        <f aca="false">IFERROR(AVERAGE($I$9:I364),"")</f>
        <v>0.0277777777777778</v>
      </c>
    </row>
    <row r="365" customFormat="false" ht="15" hidden="false" customHeight="false" outlineLevel="0" collapsed="false">
      <c r="A365" s="29"/>
      <c r="B365" s="30"/>
      <c r="C365" s="30"/>
      <c r="D365" s="30"/>
      <c r="E365" s="30"/>
      <c r="F365" s="30"/>
      <c r="G365" s="31"/>
      <c r="H365" s="31"/>
      <c r="I365" s="17" t="str">
        <f aca="false">IFERROR((G365-H365)/H365,"")</f>
        <v/>
      </c>
      <c r="J365" s="31"/>
      <c r="K365" s="30"/>
      <c r="L365" s="15" t="str">
        <f aca="false">IF(K365="W",(G365-1)*J365,IF(K365="L",-J365,IF(K365="P",0,"")))</f>
        <v/>
      </c>
      <c r="M365" s="16" t="str">
        <f aca="false">IFERROR(L365*$B$3,"")</f>
        <v/>
      </c>
      <c r="N365" s="15" t="n">
        <f aca="false">SUM($L$9:L365)</f>
        <v>0.85</v>
      </c>
      <c r="O365" s="16" t="n">
        <f aca="false">SUM($M$9:M365)</f>
        <v>8.5</v>
      </c>
      <c r="P365" s="13" t="n">
        <f aca="false">IFERROR(N365/SUM($J$9:J365),"")</f>
        <v>0.85</v>
      </c>
      <c r="Q365" s="13" t="n">
        <f aca="false">IFERROR(COUNTIF($K$9:K365,"W")/COUNTIF($K$9:K365,"&lt;&gt;"),"")</f>
        <v>1</v>
      </c>
      <c r="R365" s="17" t="n">
        <f aca="false">IFERROR(AVERAGE($I$9:I365),"")</f>
        <v>0.0277777777777778</v>
      </c>
    </row>
    <row r="366" customFormat="false" ht="15" hidden="false" customHeight="false" outlineLevel="0" collapsed="false">
      <c r="A366" s="29"/>
      <c r="B366" s="30"/>
      <c r="C366" s="30"/>
      <c r="D366" s="30"/>
      <c r="E366" s="30"/>
      <c r="F366" s="30"/>
      <c r="G366" s="31"/>
      <c r="H366" s="31"/>
      <c r="I366" s="17" t="str">
        <f aca="false">IFERROR((G366-H366)/H366,"")</f>
        <v/>
      </c>
      <c r="J366" s="31"/>
      <c r="K366" s="30"/>
      <c r="L366" s="15" t="str">
        <f aca="false">IF(K366="W",(G366-1)*J366,IF(K366="L",-J366,IF(K366="P",0,"")))</f>
        <v/>
      </c>
      <c r="M366" s="16" t="str">
        <f aca="false">IFERROR(L366*$B$3,"")</f>
        <v/>
      </c>
      <c r="N366" s="15" t="n">
        <f aca="false">SUM($L$9:L366)</f>
        <v>0.85</v>
      </c>
      <c r="O366" s="16" t="n">
        <f aca="false">SUM($M$9:M366)</f>
        <v>8.5</v>
      </c>
      <c r="P366" s="13" t="n">
        <f aca="false">IFERROR(N366/SUM($J$9:J366),"")</f>
        <v>0.85</v>
      </c>
      <c r="Q366" s="13" t="n">
        <f aca="false">IFERROR(COUNTIF($K$9:K366,"W")/COUNTIF($K$9:K366,"&lt;&gt;"),"")</f>
        <v>1</v>
      </c>
      <c r="R366" s="17" t="n">
        <f aca="false">IFERROR(AVERAGE($I$9:I366),"")</f>
        <v>0.0277777777777778</v>
      </c>
    </row>
    <row r="367" customFormat="false" ht="15" hidden="false" customHeight="false" outlineLevel="0" collapsed="false">
      <c r="A367" s="29"/>
      <c r="B367" s="30"/>
      <c r="C367" s="30"/>
      <c r="D367" s="30"/>
      <c r="E367" s="30"/>
      <c r="F367" s="30"/>
      <c r="G367" s="31"/>
      <c r="H367" s="31"/>
      <c r="I367" s="17" t="str">
        <f aca="false">IFERROR((G367-H367)/H367,"")</f>
        <v/>
      </c>
      <c r="J367" s="31"/>
      <c r="K367" s="30"/>
      <c r="L367" s="15" t="str">
        <f aca="false">IF(K367="W",(G367-1)*J367,IF(K367="L",-J367,IF(K367="P",0,"")))</f>
        <v/>
      </c>
      <c r="M367" s="16" t="str">
        <f aca="false">IFERROR(L367*$B$3,"")</f>
        <v/>
      </c>
      <c r="N367" s="15" t="n">
        <f aca="false">SUM($L$9:L367)</f>
        <v>0.85</v>
      </c>
      <c r="O367" s="16" t="n">
        <f aca="false">SUM($M$9:M367)</f>
        <v>8.5</v>
      </c>
      <c r="P367" s="13" t="n">
        <f aca="false">IFERROR(N367/SUM($J$9:J367),"")</f>
        <v>0.85</v>
      </c>
      <c r="Q367" s="13" t="n">
        <f aca="false">IFERROR(COUNTIF($K$9:K367,"W")/COUNTIF($K$9:K367,"&lt;&gt;"),"")</f>
        <v>1</v>
      </c>
      <c r="R367" s="17" t="n">
        <f aca="false">IFERROR(AVERAGE($I$9:I367),"")</f>
        <v>0.0277777777777778</v>
      </c>
    </row>
    <row r="368" customFormat="false" ht="15" hidden="false" customHeight="false" outlineLevel="0" collapsed="false">
      <c r="A368" s="29"/>
      <c r="B368" s="30"/>
      <c r="C368" s="30"/>
      <c r="D368" s="30"/>
      <c r="E368" s="30"/>
      <c r="F368" s="30"/>
      <c r="G368" s="31"/>
      <c r="H368" s="31"/>
      <c r="I368" s="17" t="str">
        <f aca="false">IFERROR((G368-H368)/H368,"")</f>
        <v/>
      </c>
      <c r="J368" s="31"/>
      <c r="K368" s="30"/>
      <c r="L368" s="15" t="str">
        <f aca="false">IF(K368="W",(G368-1)*J368,IF(K368="L",-J368,IF(K368="P",0,"")))</f>
        <v/>
      </c>
      <c r="M368" s="16" t="str">
        <f aca="false">IFERROR(L368*$B$3,"")</f>
        <v/>
      </c>
      <c r="N368" s="15" t="n">
        <f aca="false">SUM($L$9:L368)</f>
        <v>0.85</v>
      </c>
      <c r="O368" s="16" t="n">
        <f aca="false">SUM($M$9:M368)</f>
        <v>8.5</v>
      </c>
      <c r="P368" s="13" t="n">
        <f aca="false">IFERROR(N368/SUM($J$9:J368),"")</f>
        <v>0.85</v>
      </c>
      <c r="Q368" s="13" t="n">
        <f aca="false">IFERROR(COUNTIF($K$9:K368,"W")/COUNTIF($K$9:K368,"&lt;&gt;"),"")</f>
        <v>1</v>
      </c>
      <c r="R368" s="17" t="n">
        <f aca="false">IFERROR(AVERAGE($I$9:I368),"")</f>
        <v>0.0277777777777778</v>
      </c>
    </row>
    <row r="369" customFormat="false" ht="15" hidden="false" customHeight="false" outlineLevel="0" collapsed="false">
      <c r="A369" s="29"/>
      <c r="B369" s="30"/>
      <c r="C369" s="30"/>
      <c r="D369" s="30"/>
      <c r="E369" s="30"/>
      <c r="F369" s="30"/>
      <c r="G369" s="31"/>
      <c r="H369" s="31"/>
      <c r="I369" s="17" t="str">
        <f aca="false">IFERROR((G369-H369)/H369,"")</f>
        <v/>
      </c>
      <c r="J369" s="31"/>
      <c r="K369" s="30"/>
      <c r="L369" s="15" t="str">
        <f aca="false">IF(K369="W",(G369-1)*J369,IF(K369="L",-J369,IF(K369="P",0,"")))</f>
        <v/>
      </c>
      <c r="M369" s="16" t="str">
        <f aca="false">IFERROR(L369*$B$3,"")</f>
        <v/>
      </c>
      <c r="N369" s="15" t="n">
        <f aca="false">SUM($L$9:L369)</f>
        <v>0.85</v>
      </c>
      <c r="O369" s="16" t="n">
        <f aca="false">SUM($M$9:M369)</f>
        <v>8.5</v>
      </c>
      <c r="P369" s="13" t="n">
        <f aca="false">IFERROR(N369/SUM($J$9:J369),"")</f>
        <v>0.85</v>
      </c>
      <c r="Q369" s="13" t="n">
        <f aca="false">IFERROR(COUNTIF($K$9:K369,"W")/COUNTIF($K$9:K369,"&lt;&gt;"),"")</f>
        <v>1</v>
      </c>
      <c r="R369" s="17" t="n">
        <f aca="false">IFERROR(AVERAGE($I$9:I369),"")</f>
        <v>0.0277777777777778</v>
      </c>
    </row>
    <row r="370" customFormat="false" ht="15" hidden="false" customHeight="false" outlineLevel="0" collapsed="false">
      <c r="A370" s="29"/>
      <c r="B370" s="30"/>
      <c r="C370" s="30"/>
      <c r="D370" s="30"/>
      <c r="E370" s="30"/>
      <c r="F370" s="30"/>
      <c r="G370" s="31"/>
      <c r="H370" s="31"/>
      <c r="I370" s="17" t="str">
        <f aca="false">IFERROR((G370-H370)/H370,"")</f>
        <v/>
      </c>
      <c r="J370" s="31"/>
      <c r="K370" s="30"/>
      <c r="L370" s="15" t="str">
        <f aca="false">IF(K370="W",(G370-1)*J370,IF(K370="L",-J370,IF(K370="P",0,"")))</f>
        <v/>
      </c>
      <c r="M370" s="16" t="str">
        <f aca="false">IFERROR(L370*$B$3,"")</f>
        <v/>
      </c>
      <c r="N370" s="15" t="n">
        <f aca="false">SUM($L$9:L370)</f>
        <v>0.85</v>
      </c>
      <c r="O370" s="16" t="n">
        <f aca="false">SUM($M$9:M370)</f>
        <v>8.5</v>
      </c>
      <c r="P370" s="13" t="n">
        <f aca="false">IFERROR(N370/SUM($J$9:J370),"")</f>
        <v>0.85</v>
      </c>
      <c r="Q370" s="13" t="n">
        <f aca="false">IFERROR(COUNTIF($K$9:K370,"W")/COUNTIF($K$9:K370,"&lt;&gt;"),"")</f>
        <v>1</v>
      </c>
      <c r="R370" s="17" t="n">
        <f aca="false">IFERROR(AVERAGE($I$9:I370),"")</f>
        <v>0.0277777777777778</v>
      </c>
    </row>
    <row r="371" customFormat="false" ht="15" hidden="false" customHeight="false" outlineLevel="0" collapsed="false">
      <c r="A371" s="29"/>
      <c r="B371" s="30"/>
      <c r="C371" s="30"/>
      <c r="D371" s="30"/>
      <c r="E371" s="30"/>
      <c r="F371" s="30"/>
      <c r="G371" s="31"/>
      <c r="H371" s="31"/>
      <c r="I371" s="17" t="str">
        <f aca="false">IFERROR((G371-H371)/H371,"")</f>
        <v/>
      </c>
      <c r="J371" s="31"/>
      <c r="K371" s="30"/>
      <c r="L371" s="15" t="str">
        <f aca="false">IF(K371="W",(G371-1)*J371,IF(K371="L",-J371,IF(K371="P",0,"")))</f>
        <v/>
      </c>
      <c r="M371" s="16" t="str">
        <f aca="false">IFERROR(L371*$B$3,"")</f>
        <v/>
      </c>
      <c r="N371" s="15" t="n">
        <f aca="false">SUM($L$9:L371)</f>
        <v>0.85</v>
      </c>
      <c r="O371" s="16" t="n">
        <f aca="false">SUM($M$9:M371)</f>
        <v>8.5</v>
      </c>
      <c r="P371" s="13" t="n">
        <f aca="false">IFERROR(N371/SUM($J$9:J371),"")</f>
        <v>0.85</v>
      </c>
      <c r="Q371" s="13" t="n">
        <f aca="false">IFERROR(COUNTIF($K$9:K371,"W")/COUNTIF($K$9:K371,"&lt;&gt;"),"")</f>
        <v>1</v>
      </c>
      <c r="R371" s="17" t="n">
        <f aca="false">IFERROR(AVERAGE($I$9:I371),"")</f>
        <v>0.0277777777777778</v>
      </c>
    </row>
    <row r="372" customFormat="false" ht="15" hidden="false" customHeight="false" outlineLevel="0" collapsed="false">
      <c r="A372" s="29"/>
      <c r="B372" s="30"/>
      <c r="C372" s="30"/>
      <c r="D372" s="30"/>
      <c r="E372" s="30"/>
      <c r="F372" s="30"/>
      <c r="G372" s="31"/>
      <c r="H372" s="31"/>
      <c r="I372" s="17" t="str">
        <f aca="false">IFERROR((G372-H372)/H372,"")</f>
        <v/>
      </c>
      <c r="J372" s="31"/>
      <c r="K372" s="30"/>
      <c r="L372" s="15" t="str">
        <f aca="false">IF(K372="W",(G372-1)*J372,IF(K372="L",-J372,IF(K372="P",0,"")))</f>
        <v/>
      </c>
      <c r="M372" s="16" t="str">
        <f aca="false">IFERROR(L372*$B$3,"")</f>
        <v/>
      </c>
      <c r="N372" s="15" t="n">
        <f aca="false">SUM($L$9:L372)</f>
        <v>0.85</v>
      </c>
      <c r="O372" s="16" t="n">
        <f aca="false">SUM($M$9:M372)</f>
        <v>8.5</v>
      </c>
      <c r="P372" s="13" t="n">
        <f aca="false">IFERROR(N372/SUM($J$9:J372),"")</f>
        <v>0.85</v>
      </c>
      <c r="Q372" s="13" t="n">
        <f aca="false">IFERROR(COUNTIF($K$9:K372,"W")/COUNTIF($K$9:K372,"&lt;&gt;"),"")</f>
        <v>1</v>
      </c>
      <c r="R372" s="17" t="n">
        <f aca="false">IFERROR(AVERAGE($I$9:I372),"")</f>
        <v>0.0277777777777778</v>
      </c>
    </row>
    <row r="373" customFormat="false" ht="15" hidden="false" customHeight="false" outlineLevel="0" collapsed="false">
      <c r="A373" s="29"/>
      <c r="B373" s="30"/>
      <c r="C373" s="30"/>
      <c r="D373" s="30"/>
      <c r="E373" s="30"/>
      <c r="F373" s="30"/>
      <c r="G373" s="31"/>
      <c r="H373" s="31"/>
      <c r="I373" s="17" t="str">
        <f aca="false">IFERROR((G373-H373)/H373,"")</f>
        <v/>
      </c>
      <c r="J373" s="31"/>
      <c r="K373" s="30"/>
      <c r="L373" s="15" t="str">
        <f aca="false">IF(K373="W",(G373-1)*J373,IF(K373="L",-J373,IF(K373="P",0,"")))</f>
        <v/>
      </c>
      <c r="M373" s="16" t="str">
        <f aca="false">IFERROR(L373*$B$3,"")</f>
        <v/>
      </c>
      <c r="N373" s="15" t="n">
        <f aca="false">SUM($L$9:L373)</f>
        <v>0.85</v>
      </c>
      <c r="O373" s="16" t="n">
        <f aca="false">SUM($M$9:M373)</f>
        <v>8.5</v>
      </c>
      <c r="P373" s="13" t="n">
        <f aca="false">IFERROR(N373/SUM($J$9:J373),"")</f>
        <v>0.85</v>
      </c>
      <c r="Q373" s="13" t="n">
        <f aca="false">IFERROR(COUNTIF($K$9:K373,"W")/COUNTIF($K$9:K373,"&lt;&gt;"),"")</f>
        <v>1</v>
      </c>
      <c r="R373" s="17" t="n">
        <f aca="false">IFERROR(AVERAGE($I$9:I373),"")</f>
        <v>0.0277777777777778</v>
      </c>
    </row>
    <row r="374" customFormat="false" ht="15" hidden="false" customHeight="false" outlineLevel="0" collapsed="false">
      <c r="A374" s="29"/>
      <c r="B374" s="30"/>
      <c r="C374" s="30"/>
      <c r="D374" s="30"/>
      <c r="E374" s="30"/>
      <c r="F374" s="30"/>
      <c r="G374" s="31"/>
      <c r="H374" s="31"/>
      <c r="I374" s="17" t="str">
        <f aca="false">IFERROR((G374-H374)/H374,"")</f>
        <v/>
      </c>
      <c r="J374" s="31"/>
      <c r="K374" s="30"/>
      <c r="L374" s="15" t="str">
        <f aca="false">IF(K374="W",(G374-1)*J374,IF(K374="L",-J374,IF(K374="P",0,"")))</f>
        <v/>
      </c>
      <c r="M374" s="16" t="str">
        <f aca="false">IFERROR(L374*$B$3,"")</f>
        <v/>
      </c>
      <c r="N374" s="15" t="n">
        <f aca="false">SUM($L$9:L374)</f>
        <v>0.85</v>
      </c>
      <c r="O374" s="16" t="n">
        <f aca="false">SUM($M$9:M374)</f>
        <v>8.5</v>
      </c>
      <c r="P374" s="13" t="n">
        <f aca="false">IFERROR(N374/SUM($J$9:J374),"")</f>
        <v>0.85</v>
      </c>
      <c r="Q374" s="13" t="n">
        <f aca="false">IFERROR(COUNTIF($K$9:K374,"W")/COUNTIF($K$9:K374,"&lt;&gt;"),"")</f>
        <v>1</v>
      </c>
      <c r="R374" s="17" t="n">
        <f aca="false">IFERROR(AVERAGE($I$9:I374),"")</f>
        <v>0.0277777777777778</v>
      </c>
    </row>
    <row r="375" customFormat="false" ht="15" hidden="false" customHeight="false" outlineLevel="0" collapsed="false">
      <c r="A375" s="29"/>
      <c r="B375" s="30"/>
      <c r="C375" s="30"/>
      <c r="D375" s="30"/>
      <c r="E375" s="30"/>
      <c r="F375" s="30"/>
      <c r="G375" s="31"/>
      <c r="H375" s="31"/>
      <c r="I375" s="17" t="str">
        <f aca="false">IFERROR((G375-H375)/H375,"")</f>
        <v/>
      </c>
      <c r="J375" s="31"/>
      <c r="K375" s="30"/>
      <c r="L375" s="15" t="str">
        <f aca="false">IF(K375="W",(G375-1)*J375,IF(K375="L",-J375,IF(K375="P",0,"")))</f>
        <v/>
      </c>
      <c r="M375" s="16" t="str">
        <f aca="false">IFERROR(L375*$B$3,"")</f>
        <v/>
      </c>
      <c r="N375" s="15" t="n">
        <f aca="false">SUM($L$9:L375)</f>
        <v>0.85</v>
      </c>
      <c r="O375" s="16" t="n">
        <f aca="false">SUM($M$9:M375)</f>
        <v>8.5</v>
      </c>
      <c r="P375" s="13" t="n">
        <f aca="false">IFERROR(N375/SUM($J$9:J375),"")</f>
        <v>0.85</v>
      </c>
      <c r="Q375" s="13" t="n">
        <f aca="false">IFERROR(COUNTIF($K$9:K375,"W")/COUNTIF($K$9:K375,"&lt;&gt;"),"")</f>
        <v>1</v>
      </c>
      <c r="R375" s="17" t="n">
        <f aca="false">IFERROR(AVERAGE($I$9:I375),"")</f>
        <v>0.0277777777777778</v>
      </c>
    </row>
    <row r="376" customFormat="false" ht="15" hidden="false" customHeight="false" outlineLevel="0" collapsed="false">
      <c r="A376" s="29"/>
      <c r="B376" s="30"/>
      <c r="C376" s="30"/>
      <c r="D376" s="30"/>
      <c r="E376" s="30"/>
      <c r="F376" s="30"/>
      <c r="G376" s="31"/>
      <c r="H376" s="31"/>
      <c r="I376" s="17" t="str">
        <f aca="false">IFERROR((G376-H376)/H376,"")</f>
        <v/>
      </c>
      <c r="J376" s="31"/>
      <c r="K376" s="30"/>
      <c r="L376" s="15" t="str">
        <f aca="false">IF(K376="W",(G376-1)*J376,IF(K376="L",-J376,IF(K376="P",0,"")))</f>
        <v/>
      </c>
      <c r="M376" s="16" t="str">
        <f aca="false">IFERROR(L376*$B$3,"")</f>
        <v/>
      </c>
      <c r="N376" s="15" t="n">
        <f aca="false">SUM($L$9:L376)</f>
        <v>0.85</v>
      </c>
      <c r="O376" s="16" t="n">
        <f aca="false">SUM($M$9:M376)</f>
        <v>8.5</v>
      </c>
      <c r="P376" s="13" t="n">
        <f aca="false">IFERROR(N376/SUM($J$9:J376),"")</f>
        <v>0.85</v>
      </c>
      <c r="Q376" s="13" t="n">
        <f aca="false">IFERROR(COUNTIF($K$9:K376,"W")/COUNTIF($K$9:K376,"&lt;&gt;"),"")</f>
        <v>1</v>
      </c>
      <c r="R376" s="17" t="n">
        <f aca="false">IFERROR(AVERAGE($I$9:I376),"")</f>
        <v>0.0277777777777778</v>
      </c>
    </row>
    <row r="377" customFormat="false" ht="15" hidden="false" customHeight="false" outlineLevel="0" collapsed="false">
      <c r="A377" s="29"/>
      <c r="B377" s="30"/>
      <c r="C377" s="30"/>
      <c r="D377" s="30"/>
      <c r="E377" s="30"/>
      <c r="F377" s="30"/>
      <c r="G377" s="31"/>
      <c r="H377" s="31"/>
      <c r="I377" s="17" t="str">
        <f aca="false">IFERROR((G377-H377)/H377,"")</f>
        <v/>
      </c>
      <c r="J377" s="31"/>
      <c r="K377" s="30"/>
      <c r="L377" s="15" t="str">
        <f aca="false">IF(K377="W",(G377-1)*J377,IF(K377="L",-J377,IF(K377="P",0,"")))</f>
        <v/>
      </c>
      <c r="M377" s="16" t="str">
        <f aca="false">IFERROR(L377*$B$3,"")</f>
        <v/>
      </c>
      <c r="N377" s="15" t="n">
        <f aca="false">SUM($L$9:L377)</f>
        <v>0.85</v>
      </c>
      <c r="O377" s="16" t="n">
        <f aca="false">SUM($M$9:M377)</f>
        <v>8.5</v>
      </c>
      <c r="P377" s="13" t="n">
        <f aca="false">IFERROR(N377/SUM($J$9:J377),"")</f>
        <v>0.85</v>
      </c>
      <c r="Q377" s="13" t="n">
        <f aca="false">IFERROR(COUNTIF($K$9:K377,"W")/COUNTIF($K$9:K377,"&lt;&gt;"),"")</f>
        <v>1</v>
      </c>
      <c r="R377" s="17" t="n">
        <f aca="false">IFERROR(AVERAGE($I$9:I377),"")</f>
        <v>0.0277777777777778</v>
      </c>
    </row>
    <row r="378" customFormat="false" ht="15" hidden="false" customHeight="false" outlineLevel="0" collapsed="false">
      <c r="A378" s="29"/>
      <c r="B378" s="30"/>
      <c r="C378" s="30"/>
      <c r="D378" s="30"/>
      <c r="E378" s="30"/>
      <c r="F378" s="30"/>
      <c r="G378" s="31"/>
      <c r="H378" s="31"/>
      <c r="I378" s="17" t="str">
        <f aca="false">IFERROR((G378-H378)/H378,"")</f>
        <v/>
      </c>
      <c r="J378" s="31"/>
      <c r="K378" s="30"/>
      <c r="L378" s="15" t="str">
        <f aca="false">IF(K378="W",(G378-1)*J378,IF(K378="L",-J378,IF(K378="P",0,"")))</f>
        <v/>
      </c>
      <c r="M378" s="16" t="str">
        <f aca="false">IFERROR(L378*$B$3,"")</f>
        <v/>
      </c>
      <c r="N378" s="15" t="n">
        <f aca="false">SUM($L$9:L378)</f>
        <v>0.85</v>
      </c>
      <c r="O378" s="16" t="n">
        <f aca="false">SUM($M$9:M378)</f>
        <v>8.5</v>
      </c>
      <c r="P378" s="13" t="n">
        <f aca="false">IFERROR(N378/SUM($J$9:J378),"")</f>
        <v>0.85</v>
      </c>
      <c r="Q378" s="13" t="n">
        <f aca="false">IFERROR(COUNTIF($K$9:K378,"W")/COUNTIF($K$9:K378,"&lt;&gt;"),"")</f>
        <v>1</v>
      </c>
      <c r="R378" s="17" t="n">
        <f aca="false">IFERROR(AVERAGE($I$9:I378),"")</f>
        <v>0.0277777777777778</v>
      </c>
    </row>
    <row r="379" customFormat="false" ht="15" hidden="false" customHeight="false" outlineLevel="0" collapsed="false">
      <c r="A379" s="29"/>
      <c r="B379" s="30"/>
      <c r="C379" s="30"/>
      <c r="D379" s="30"/>
      <c r="E379" s="30"/>
      <c r="F379" s="30"/>
      <c r="G379" s="31"/>
      <c r="H379" s="31"/>
      <c r="I379" s="17" t="str">
        <f aca="false">IFERROR((G379-H379)/H379,"")</f>
        <v/>
      </c>
      <c r="J379" s="31"/>
      <c r="K379" s="30"/>
      <c r="L379" s="15" t="str">
        <f aca="false">IF(K379="W",(G379-1)*J379,IF(K379="L",-J379,IF(K379="P",0,"")))</f>
        <v/>
      </c>
      <c r="M379" s="16" t="str">
        <f aca="false">IFERROR(L379*$B$3,"")</f>
        <v/>
      </c>
      <c r="N379" s="15" t="n">
        <f aca="false">SUM($L$9:L379)</f>
        <v>0.85</v>
      </c>
      <c r="O379" s="16" t="n">
        <f aca="false">SUM($M$9:M379)</f>
        <v>8.5</v>
      </c>
      <c r="P379" s="13" t="n">
        <f aca="false">IFERROR(N379/SUM($J$9:J379),"")</f>
        <v>0.85</v>
      </c>
      <c r="Q379" s="13" t="n">
        <f aca="false">IFERROR(COUNTIF($K$9:K379,"W")/COUNTIF($K$9:K379,"&lt;&gt;"),"")</f>
        <v>1</v>
      </c>
      <c r="R379" s="17" t="n">
        <f aca="false">IFERROR(AVERAGE($I$9:I379),"")</f>
        <v>0.0277777777777778</v>
      </c>
    </row>
    <row r="380" customFormat="false" ht="15" hidden="false" customHeight="false" outlineLevel="0" collapsed="false">
      <c r="A380" s="29"/>
      <c r="B380" s="30"/>
      <c r="C380" s="30"/>
      <c r="D380" s="30"/>
      <c r="E380" s="30"/>
      <c r="F380" s="30"/>
      <c r="G380" s="31"/>
      <c r="H380" s="31"/>
      <c r="I380" s="17" t="str">
        <f aca="false">IFERROR((G380-H380)/H380,"")</f>
        <v/>
      </c>
      <c r="J380" s="31"/>
      <c r="K380" s="30"/>
      <c r="L380" s="15" t="str">
        <f aca="false">IF(K380="W",(G380-1)*J380,IF(K380="L",-J380,IF(K380="P",0,"")))</f>
        <v/>
      </c>
      <c r="M380" s="16" t="str">
        <f aca="false">IFERROR(L380*$B$3,"")</f>
        <v/>
      </c>
      <c r="N380" s="15" t="n">
        <f aca="false">SUM($L$9:L380)</f>
        <v>0.85</v>
      </c>
      <c r="O380" s="16" t="n">
        <f aca="false">SUM($M$9:M380)</f>
        <v>8.5</v>
      </c>
      <c r="P380" s="13" t="n">
        <f aca="false">IFERROR(N380/SUM($J$9:J380),"")</f>
        <v>0.85</v>
      </c>
      <c r="Q380" s="13" t="n">
        <f aca="false">IFERROR(COUNTIF($K$9:K380,"W")/COUNTIF($K$9:K380,"&lt;&gt;"),"")</f>
        <v>1</v>
      </c>
      <c r="R380" s="17" t="n">
        <f aca="false">IFERROR(AVERAGE($I$9:I380),"")</f>
        <v>0.0277777777777778</v>
      </c>
    </row>
    <row r="381" customFormat="false" ht="15" hidden="false" customHeight="false" outlineLevel="0" collapsed="false">
      <c r="A381" s="29"/>
      <c r="B381" s="30"/>
      <c r="C381" s="30"/>
      <c r="D381" s="30"/>
      <c r="E381" s="30"/>
      <c r="F381" s="30"/>
      <c r="G381" s="31"/>
      <c r="H381" s="31"/>
      <c r="I381" s="17" t="str">
        <f aca="false">IFERROR((G381-H381)/H381,"")</f>
        <v/>
      </c>
      <c r="J381" s="31"/>
      <c r="K381" s="30"/>
      <c r="L381" s="15" t="str">
        <f aca="false">IF(K381="W",(G381-1)*J381,IF(K381="L",-J381,IF(K381="P",0,"")))</f>
        <v/>
      </c>
      <c r="M381" s="16" t="str">
        <f aca="false">IFERROR(L381*$B$3,"")</f>
        <v/>
      </c>
      <c r="N381" s="15" t="n">
        <f aca="false">SUM($L$9:L381)</f>
        <v>0.85</v>
      </c>
      <c r="O381" s="16" t="n">
        <f aca="false">SUM($M$9:M381)</f>
        <v>8.5</v>
      </c>
      <c r="P381" s="13" t="n">
        <f aca="false">IFERROR(N381/SUM($J$9:J381),"")</f>
        <v>0.85</v>
      </c>
      <c r="Q381" s="13" t="n">
        <f aca="false">IFERROR(COUNTIF($K$9:K381,"W")/COUNTIF($K$9:K381,"&lt;&gt;"),"")</f>
        <v>1</v>
      </c>
      <c r="R381" s="17" t="n">
        <f aca="false">IFERROR(AVERAGE($I$9:I381),"")</f>
        <v>0.0277777777777778</v>
      </c>
    </row>
    <row r="382" customFormat="false" ht="15" hidden="false" customHeight="false" outlineLevel="0" collapsed="false">
      <c r="A382" s="29"/>
      <c r="B382" s="30"/>
      <c r="C382" s="30"/>
      <c r="D382" s="30"/>
      <c r="E382" s="30"/>
      <c r="F382" s="30"/>
      <c r="G382" s="31"/>
      <c r="H382" s="31"/>
      <c r="I382" s="17" t="str">
        <f aca="false">IFERROR((G382-H382)/H382,"")</f>
        <v/>
      </c>
      <c r="J382" s="31"/>
      <c r="K382" s="30"/>
      <c r="L382" s="15" t="str">
        <f aca="false">IF(K382="W",(G382-1)*J382,IF(K382="L",-J382,IF(K382="P",0,"")))</f>
        <v/>
      </c>
      <c r="M382" s="16" t="str">
        <f aca="false">IFERROR(L382*$B$3,"")</f>
        <v/>
      </c>
      <c r="N382" s="15" t="n">
        <f aca="false">SUM($L$9:L382)</f>
        <v>0.85</v>
      </c>
      <c r="O382" s="16" t="n">
        <f aca="false">SUM($M$9:M382)</f>
        <v>8.5</v>
      </c>
      <c r="P382" s="13" t="n">
        <f aca="false">IFERROR(N382/SUM($J$9:J382),"")</f>
        <v>0.85</v>
      </c>
      <c r="Q382" s="13" t="n">
        <f aca="false">IFERROR(COUNTIF($K$9:K382,"W")/COUNTIF($K$9:K382,"&lt;&gt;"),"")</f>
        <v>1</v>
      </c>
      <c r="R382" s="17" t="n">
        <f aca="false">IFERROR(AVERAGE($I$9:I382),"")</f>
        <v>0.0277777777777778</v>
      </c>
    </row>
    <row r="383" customFormat="false" ht="15" hidden="false" customHeight="false" outlineLevel="0" collapsed="false">
      <c r="A383" s="29"/>
      <c r="B383" s="30"/>
      <c r="C383" s="30"/>
      <c r="D383" s="30"/>
      <c r="E383" s="30"/>
      <c r="F383" s="30"/>
      <c r="G383" s="31"/>
      <c r="H383" s="31"/>
      <c r="I383" s="17" t="str">
        <f aca="false">IFERROR((G383-H383)/H383,"")</f>
        <v/>
      </c>
      <c r="J383" s="31"/>
      <c r="K383" s="30"/>
      <c r="L383" s="15" t="str">
        <f aca="false">IF(K383="W",(G383-1)*J383,IF(K383="L",-J383,IF(K383="P",0,"")))</f>
        <v/>
      </c>
      <c r="M383" s="16" t="str">
        <f aca="false">IFERROR(L383*$B$3,"")</f>
        <v/>
      </c>
      <c r="N383" s="15" t="n">
        <f aca="false">SUM($L$9:L383)</f>
        <v>0.85</v>
      </c>
      <c r="O383" s="16" t="n">
        <f aca="false">SUM($M$9:M383)</f>
        <v>8.5</v>
      </c>
      <c r="P383" s="13" t="n">
        <f aca="false">IFERROR(N383/SUM($J$9:J383),"")</f>
        <v>0.85</v>
      </c>
      <c r="Q383" s="13" t="n">
        <f aca="false">IFERROR(COUNTIF($K$9:K383,"W")/COUNTIF($K$9:K383,"&lt;&gt;"),"")</f>
        <v>1</v>
      </c>
      <c r="R383" s="17" t="n">
        <f aca="false">IFERROR(AVERAGE($I$9:I383),"")</f>
        <v>0.0277777777777778</v>
      </c>
    </row>
    <row r="384" customFormat="false" ht="15" hidden="false" customHeight="false" outlineLevel="0" collapsed="false">
      <c r="A384" s="29"/>
      <c r="B384" s="30"/>
      <c r="C384" s="30"/>
      <c r="D384" s="30"/>
      <c r="E384" s="30"/>
      <c r="F384" s="30"/>
      <c r="G384" s="31"/>
      <c r="H384" s="31"/>
      <c r="I384" s="17" t="str">
        <f aca="false">IFERROR((G384-H384)/H384,"")</f>
        <v/>
      </c>
      <c r="J384" s="31"/>
      <c r="K384" s="30"/>
      <c r="L384" s="15" t="str">
        <f aca="false">IF(K384="W",(G384-1)*J384,IF(K384="L",-J384,IF(K384="P",0,"")))</f>
        <v/>
      </c>
      <c r="M384" s="16" t="str">
        <f aca="false">IFERROR(L384*$B$3,"")</f>
        <v/>
      </c>
      <c r="N384" s="15" t="n">
        <f aca="false">SUM($L$9:L384)</f>
        <v>0.85</v>
      </c>
      <c r="O384" s="16" t="n">
        <f aca="false">SUM($M$9:M384)</f>
        <v>8.5</v>
      </c>
      <c r="P384" s="13" t="n">
        <f aca="false">IFERROR(N384/SUM($J$9:J384),"")</f>
        <v>0.85</v>
      </c>
      <c r="Q384" s="13" t="n">
        <f aca="false">IFERROR(COUNTIF($K$9:K384,"W")/COUNTIF($K$9:K384,"&lt;&gt;"),"")</f>
        <v>1</v>
      </c>
      <c r="R384" s="17" t="n">
        <f aca="false">IFERROR(AVERAGE($I$9:I384),"")</f>
        <v>0.0277777777777778</v>
      </c>
    </row>
    <row r="385" customFormat="false" ht="15" hidden="false" customHeight="false" outlineLevel="0" collapsed="false">
      <c r="A385" s="29"/>
      <c r="B385" s="30"/>
      <c r="C385" s="30"/>
      <c r="D385" s="30"/>
      <c r="E385" s="30"/>
      <c r="F385" s="30"/>
      <c r="G385" s="31"/>
      <c r="H385" s="31"/>
      <c r="I385" s="17" t="str">
        <f aca="false">IFERROR((G385-H385)/H385,"")</f>
        <v/>
      </c>
      <c r="J385" s="31"/>
      <c r="K385" s="30"/>
      <c r="L385" s="15" t="str">
        <f aca="false">IF(K385="W",(G385-1)*J385,IF(K385="L",-J385,IF(K385="P",0,"")))</f>
        <v/>
      </c>
      <c r="M385" s="16" t="str">
        <f aca="false">IFERROR(L385*$B$3,"")</f>
        <v/>
      </c>
      <c r="N385" s="15" t="n">
        <f aca="false">SUM($L$9:L385)</f>
        <v>0.85</v>
      </c>
      <c r="O385" s="16" t="n">
        <f aca="false">SUM($M$9:M385)</f>
        <v>8.5</v>
      </c>
      <c r="P385" s="13" t="n">
        <f aca="false">IFERROR(N385/SUM($J$9:J385),"")</f>
        <v>0.85</v>
      </c>
      <c r="Q385" s="13" t="n">
        <f aca="false">IFERROR(COUNTIF($K$9:K385,"W")/COUNTIF($K$9:K385,"&lt;&gt;"),"")</f>
        <v>1</v>
      </c>
      <c r="R385" s="17" t="n">
        <f aca="false">IFERROR(AVERAGE($I$9:I385),"")</f>
        <v>0.0277777777777778</v>
      </c>
    </row>
    <row r="386" customFormat="false" ht="15" hidden="false" customHeight="false" outlineLevel="0" collapsed="false">
      <c r="A386" s="29"/>
      <c r="B386" s="30"/>
      <c r="C386" s="30"/>
      <c r="D386" s="30"/>
      <c r="E386" s="30"/>
      <c r="F386" s="30"/>
      <c r="G386" s="31"/>
      <c r="H386" s="31"/>
      <c r="I386" s="17" t="str">
        <f aca="false">IFERROR((G386-H386)/H386,"")</f>
        <v/>
      </c>
      <c r="J386" s="31"/>
      <c r="K386" s="30"/>
      <c r="L386" s="15" t="str">
        <f aca="false">IF(K386="W",(G386-1)*J386,IF(K386="L",-J386,IF(K386="P",0,"")))</f>
        <v/>
      </c>
      <c r="M386" s="16" t="str">
        <f aca="false">IFERROR(L386*$B$3,"")</f>
        <v/>
      </c>
      <c r="N386" s="15" t="n">
        <f aca="false">SUM($L$9:L386)</f>
        <v>0.85</v>
      </c>
      <c r="O386" s="16" t="n">
        <f aca="false">SUM($M$9:M386)</f>
        <v>8.5</v>
      </c>
      <c r="P386" s="13" t="n">
        <f aca="false">IFERROR(N386/SUM($J$9:J386),"")</f>
        <v>0.85</v>
      </c>
      <c r="Q386" s="13" t="n">
        <f aca="false">IFERROR(COUNTIF($K$9:K386,"W")/COUNTIF($K$9:K386,"&lt;&gt;"),"")</f>
        <v>1</v>
      </c>
      <c r="R386" s="17" t="n">
        <f aca="false">IFERROR(AVERAGE($I$9:I386),"")</f>
        <v>0.0277777777777778</v>
      </c>
    </row>
    <row r="387" customFormat="false" ht="15" hidden="false" customHeight="false" outlineLevel="0" collapsed="false">
      <c r="A387" s="29"/>
      <c r="B387" s="30"/>
      <c r="C387" s="30"/>
      <c r="D387" s="30"/>
      <c r="E387" s="30"/>
      <c r="F387" s="30"/>
      <c r="G387" s="31"/>
      <c r="H387" s="31"/>
      <c r="I387" s="17" t="str">
        <f aca="false">IFERROR((G387-H387)/H387,"")</f>
        <v/>
      </c>
      <c r="J387" s="31"/>
      <c r="K387" s="30"/>
      <c r="L387" s="15" t="str">
        <f aca="false">IF(K387="W",(G387-1)*J387,IF(K387="L",-J387,IF(K387="P",0,"")))</f>
        <v/>
      </c>
      <c r="M387" s="16" t="str">
        <f aca="false">IFERROR(L387*$B$3,"")</f>
        <v/>
      </c>
      <c r="N387" s="15" t="n">
        <f aca="false">SUM($L$9:L387)</f>
        <v>0.85</v>
      </c>
      <c r="O387" s="16" t="n">
        <f aca="false">SUM($M$9:M387)</f>
        <v>8.5</v>
      </c>
      <c r="P387" s="13" t="n">
        <f aca="false">IFERROR(N387/SUM($J$9:J387),"")</f>
        <v>0.85</v>
      </c>
      <c r="Q387" s="13" t="n">
        <f aca="false">IFERROR(COUNTIF($K$9:K387,"W")/COUNTIF($K$9:K387,"&lt;&gt;"),"")</f>
        <v>1</v>
      </c>
      <c r="R387" s="17" t="n">
        <f aca="false">IFERROR(AVERAGE($I$9:I387),"")</f>
        <v>0.0277777777777778</v>
      </c>
    </row>
    <row r="388" customFormat="false" ht="15" hidden="false" customHeight="false" outlineLevel="0" collapsed="false">
      <c r="A388" s="29"/>
      <c r="B388" s="30"/>
      <c r="C388" s="30"/>
      <c r="D388" s="30"/>
      <c r="E388" s="30"/>
      <c r="F388" s="30"/>
      <c r="G388" s="31"/>
      <c r="H388" s="31"/>
      <c r="I388" s="17" t="str">
        <f aca="false">IFERROR((G388-H388)/H388,"")</f>
        <v/>
      </c>
      <c r="J388" s="31"/>
      <c r="K388" s="30"/>
      <c r="L388" s="15" t="str">
        <f aca="false">IF(K388="W",(G388-1)*J388,IF(K388="L",-J388,IF(K388="P",0,"")))</f>
        <v/>
      </c>
      <c r="M388" s="16" t="str">
        <f aca="false">IFERROR(L388*$B$3,"")</f>
        <v/>
      </c>
      <c r="N388" s="15" t="n">
        <f aca="false">SUM($L$9:L388)</f>
        <v>0.85</v>
      </c>
      <c r="O388" s="16" t="n">
        <f aca="false">SUM($M$9:M388)</f>
        <v>8.5</v>
      </c>
      <c r="P388" s="13" t="n">
        <f aca="false">IFERROR(N388/SUM($J$9:J388),"")</f>
        <v>0.85</v>
      </c>
      <c r="Q388" s="13" t="n">
        <f aca="false">IFERROR(COUNTIF($K$9:K388,"W")/COUNTIF($K$9:K388,"&lt;&gt;"),"")</f>
        <v>1</v>
      </c>
      <c r="R388" s="17" t="n">
        <f aca="false">IFERROR(AVERAGE($I$9:I388),"")</f>
        <v>0.0277777777777778</v>
      </c>
    </row>
    <row r="389" customFormat="false" ht="15" hidden="false" customHeight="false" outlineLevel="0" collapsed="false">
      <c r="A389" s="29"/>
      <c r="B389" s="30"/>
      <c r="C389" s="30"/>
      <c r="D389" s="30"/>
      <c r="E389" s="30"/>
      <c r="F389" s="30"/>
      <c r="G389" s="31"/>
      <c r="H389" s="31"/>
      <c r="I389" s="17" t="str">
        <f aca="false">IFERROR((G389-H389)/H389,"")</f>
        <v/>
      </c>
      <c r="J389" s="31"/>
      <c r="K389" s="30"/>
      <c r="L389" s="15" t="str">
        <f aca="false">IF(K389="W",(G389-1)*J389,IF(K389="L",-J389,IF(K389="P",0,"")))</f>
        <v/>
      </c>
      <c r="M389" s="16" t="str">
        <f aca="false">IFERROR(L389*$B$3,"")</f>
        <v/>
      </c>
      <c r="N389" s="15" t="n">
        <f aca="false">SUM($L$9:L389)</f>
        <v>0.85</v>
      </c>
      <c r="O389" s="16" t="n">
        <f aca="false">SUM($M$9:M389)</f>
        <v>8.5</v>
      </c>
      <c r="P389" s="13" t="n">
        <f aca="false">IFERROR(N389/SUM($J$9:J389),"")</f>
        <v>0.85</v>
      </c>
      <c r="Q389" s="13" t="n">
        <f aca="false">IFERROR(COUNTIF($K$9:K389,"W")/COUNTIF($K$9:K389,"&lt;&gt;"),"")</f>
        <v>1</v>
      </c>
      <c r="R389" s="17" t="n">
        <f aca="false">IFERROR(AVERAGE($I$9:I389),"")</f>
        <v>0.0277777777777778</v>
      </c>
    </row>
    <row r="390" customFormat="false" ht="15" hidden="false" customHeight="false" outlineLevel="0" collapsed="false">
      <c r="A390" s="29"/>
      <c r="B390" s="30"/>
      <c r="C390" s="30"/>
      <c r="D390" s="30"/>
      <c r="E390" s="30"/>
      <c r="F390" s="30"/>
      <c r="G390" s="31"/>
      <c r="H390" s="31"/>
      <c r="I390" s="17" t="str">
        <f aca="false">IFERROR((G390-H390)/H390,"")</f>
        <v/>
      </c>
      <c r="J390" s="31"/>
      <c r="K390" s="30"/>
      <c r="L390" s="15" t="str">
        <f aca="false">IF(K390="W",(G390-1)*J390,IF(K390="L",-J390,IF(K390="P",0,"")))</f>
        <v/>
      </c>
      <c r="M390" s="16" t="str">
        <f aca="false">IFERROR(L390*$B$3,"")</f>
        <v/>
      </c>
      <c r="N390" s="15" t="n">
        <f aca="false">SUM($L$9:L390)</f>
        <v>0.85</v>
      </c>
      <c r="O390" s="16" t="n">
        <f aca="false">SUM($M$9:M390)</f>
        <v>8.5</v>
      </c>
      <c r="P390" s="13" t="n">
        <f aca="false">IFERROR(N390/SUM($J$9:J390),"")</f>
        <v>0.85</v>
      </c>
      <c r="Q390" s="13" t="n">
        <f aca="false">IFERROR(COUNTIF($K$9:K390,"W")/COUNTIF($K$9:K390,"&lt;&gt;"),"")</f>
        <v>1</v>
      </c>
      <c r="R390" s="17" t="n">
        <f aca="false">IFERROR(AVERAGE($I$9:I390),"")</f>
        <v>0.0277777777777778</v>
      </c>
    </row>
    <row r="391" customFormat="false" ht="15" hidden="false" customHeight="false" outlineLevel="0" collapsed="false">
      <c r="A391" s="29"/>
      <c r="B391" s="30"/>
      <c r="C391" s="30"/>
      <c r="D391" s="30"/>
      <c r="E391" s="30"/>
      <c r="F391" s="30"/>
      <c r="G391" s="31"/>
      <c r="H391" s="31"/>
      <c r="I391" s="17" t="str">
        <f aca="false">IFERROR((G391-H391)/H391,"")</f>
        <v/>
      </c>
      <c r="J391" s="31"/>
      <c r="K391" s="30"/>
      <c r="L391" s="15" t="str">
        <f aca="false">IF(K391="W",(G391-1)*J391,IF(K391="L",-J391,IF(K391="P",0,"")))</f>
        <v/>
      </c>
      <c r="M391" s="16" t="str">
        <f aca="false">IFERROR(L391*$B$3,"")</f>
        <v/>
      </c>
      <c r="N391" s="15" t="n">
        <f aca="false">SUM($L$9:L391)</f>
        <v>0.85</v>
      </c>
      <c r="O391" s="16" t="n">
        <f aca="false">SUM($M$9:M391)</f>
        <v>8.5</v>
      </c>
      <c r="P391" s="13" t="n">
        <f aca="false">IFERROR(N391/SUM($J$9:J391),"")</f>
        <v>0.85</v>
      </c>
      <c r="Q391" s="13" t="n">
        <f aca="false">IFERROR(COUNTIF($K$9:K391,"W")/COUNTIF($K$9:K391,"&lt;&gt;"),"")</f>
        <v>1</v>
      </c>
      <c r="R391" s="17" t="n">
        <f aca="false">IFERROR(AVERAGE($I$9:I391),"")</f>
        <v>0.0277777777777778</v>
      </c>
    </row>
    <row r="392" customFormat="false" ht="15" hidden="false" customHeight="false" outlineLevel="0" collapsed="false">
      <c r="A392" s="29"/>
      <c r="B392" s="30"/>
      <c r="C392" s="30"/>
      <c r="D392" s="30"/>
      <c r="E392" s="30"/>
      <c r="F392" s="30"/>
      <c r="G392" s="31"/>
      <c r="H392" s="31"/>
      <c r="I392" s="17" t="str">
        <f aca="false">IFERROR((G392-H392)/H392,"")</f>
        <v/>
      </c>
      <c r="J392" s="31"/>
      <c r="K392" s="30"/>
      <c r="L392" s="15" t="str">
        <f aca="false">IF(K392="W",(G392-1)*J392,IF(K392="L",-J392,IF(K392="P",0,"")))</f>
        <v/>
      </c>
      <c r="M392" s="16" t="str">
        <f aca="false">IFERROR(L392*$B$3,"")</f>
        <v/>
      </c>
      <c r="N392" s="15" t="n">
        <f aca="false">SUM($L$9:L392)</f>
        <v>0.85</v>
      </c>
      <c r="O392" s="16" t="n">
        <f aca="false">SUM($M$9:M392)</f>
        <v>8.5</v>
      </c>
      <c r="P392" s="13" t="n">
        <f aca="false">IFERROR(N392/SUM($J$9:J392),"")</f>
        <v>0.85</v>
      </c>
      <c r="Q392" s="13" t="n">
        <f aca="false">IFERROR(COUNTIF($K$9:K392,"W")/COUNTIF($K$9:K392,"&lt;&gt;"),"")</f>
        <v>1</v>
      </c>
      <c r="R392" s="17" t="n">
        <f aca="false">IFERROR(AVERAGE($I$9:I392),"")</f>
        <v>0.0277777777777778</v>
      </c>
    </row>
    <row r="393" customFormat="false" ht="15" hidden="false" customHeight="false" outlineLevel="0" collapsed="false">
      <c r="A393" s="29"/>
      <c r="B393" s="30"/>
      <c r="C393" s="30"/>
      <c r="D393" s="30"/>
      <c r="E393" s="30"/>
      <c r="F393" s="30"/>
      <c r="G393" s="31"/>
      <c r="H393" s="31"/>
      <c r="I393" s="17" t="str">
        <f aca="false">IFERROR((G393-H393)/H393,"")</f>
        <v/>
      </c>
      <c r="J393" s="31"/>
      <c r="K393" s="30"/>
      <c r="L393" s="15" t="str">
        <f aca="false">IF(K393="W",(G393-1)*J393,IF(K393="L",-J393,IF(K393="P",0,"")))</f>
        <v/>
      </c>
      <c r="M393" s="16" t="str">
        <f aca="false">IFERROR(L393*$B$3,"")</f>
        <v/>
      </c>
      <c r="N393" s="15" t="n">
        <f aca="false">SUM($L$9:L393)</f>
        <v>0.85</v>
      </c>
      <c r="O393" s="16" t="n">
        <f aca="false">SUM($M$9:M393)</f>
        <v>8.5</v>
      </c>
      <c r="P393" s="13" t="n">
        <f aca="false">IFERROR(N393/SUM($J$9:J393),"")</f>
        <v>0.85</v>
      </c>
      <c r="Q393" s="13" t="n">
        <f aca="false">IFERROR(COUNTIF($K$9:K393,"W")/COUNTIF($K$9:K393,"&lt;&gt;"),"")</f>
        <v>1</v>
      </c>
      <c r="R393" s="17" t="n">
        <f aca="false">IFERROR(AVERAGE($I$9:I393),"")</f>
        <v>0.0277777777777778</v>
      </c>
    </row>
    <row r="394" customFormat="false" ht="15" hidden="false" customHeight="false" outlineLevel="0" collapsed="false">
      <c r="A394" s="29"/>
      <c r="B394" s="30"/>
      <c r="C394" s="30"/>
      <c r="D394" s="30"/>
      <c r="E394" s="30"/>
      <c r="F394" s="30"/>
      <c r="G394" s="31"/>
      <c r="H394" s="31"/>
      <c r="I394" s="17" t="str">
        <f aca="false">IFERROR((G394-H394)/H394,"")</f>
        <v/>
      </c>
      <c r="J394" s="31"/>
      <c r="K394" s="30"/>
      <c r="L394" s="15" t="str">
        <f aca="false">IF(K394="W",(G394-1)*J394,IF(K394="L",-J394,IF(K394="P",0,"")))</f>
        <v/>
      </c>
      <c r="M394" s="16" t="str">
        <f aca="false">IFERROR(L394*$B$3,"")</f>
        <v/>
      </c>
      <c r="N394" s="15" t="n">
        <f aca="false">SUM($L$9:L394)</f>
        <v>0.85</v>
      </c>
      <c r="O394" s="16" t="n">
        <f aca="false">SUM($M$9:M394)</f>
        <v>8.5</v>
      </c>
      <c r="P394" s="13" t="n">
        <f aca="false">IFERROR(N394/SUM($J$9:J394),"")</f>
        <v>0.85</v>
      </c>
      <c r="Q394" s="13" t="n">
        <f aca="false">IFERROR(COUNTIF($K$9:K394,"W")/COUNTIF($K$9:K394,"&lt;&gt;"),"")</f>
        <v>1</v>
      </c>
      <c r="R394" s="17" t="n">
        <f aca="false">IFERROR(AVERAGE($I$9:I394),"")</f>
        <v>0.0277777777777778</v>
      </c>
    </row>
    <row r="395" customFormat="false" ht="15" hidden="false" customHeight="false" outlineLevel="0" collapsed="false">
      <c r="A395" s="29"/>
      <c r="B395" s="30"/>
      <c r="C395" s="30"/>
      <c r="D395" s="30"/>
      <c r="E395" s="30"/>
      <c r="F395" s="30"/>
      <c r="G395" s="31"/>
      <c r="H395" s="31"/>
      <c r="I395" s="17" t="str">
        <f aca="false">IFERROR((G395-H395)/H395,"")</f>
        <v/>
      </c>
      <c r="J395" s="31"/>
      <c r="K395" s="30"/>
      <c r="L395" s="15" t="str">
        <f aca="false">IF(K395="W",(G395-1)*J395,IF(K395="L",-J395,IF(K395="P",0,"")))</f>
        <v/>
      </c>
      <c r="M395" s="16" t="str">
        <f aca="false">IFERROR(L395*$B$3,"")</f>
        <v/>
      </c>
      <c r="N395" s="15" t="n">
        <f aca="false">SUM($L$9:L395)</f>
        <v>0.85</v>
      </c>
      <c r="O395" s="16" t="n">
        <f aca="false">SUM($M$9:M395)</f>
        <v>8.5</v>
      </c>
      <c r="P395" s="13" t="n">
        <f aca="false">IFERROR(N395/SUM($J$9:J395),"")</f>
        <v>0.85</v>
      </c>
      <c r="Q395" s="13" t="n">
        <f aca="false">IFERROR(COUNTIF($K$9:K395,"W")/COUNTIF($K$9:K395,"&lt;&gt;"),"")</f>
        <v>1</v>
      </c>
      <c r="R395" s="17" t="n">
        <f aca="false">IFERROR(AVERAGE($I$9:I395),"")</f>
        <v>0.0277777777777778</v>
      </c>
    </row>
    <row r="396" customFormat="false" ht="15" hidden="false" customHeight="false" outlineLevel="0" collapsed="false">
      <c r="A396" s="29"/>
      <c r="B396" s="30"/>
      <c r="C396" s="30"/>
      <c r="D396" s="30"/>
      <c r="E396" s="30"/>
      <c r="F396" s="30"/>
      <c r="G396" s="31"/>
      <c r="H396" s="31"/>
      <c r="I396" s="17" t="str">
        <f aca="false">IFERROR((G396-H396)/H396,"")</f>
        <v/>
      </c>
      <c r="J396" s="31"/>
      <c r="K396" s="30"/>
      <c r="L396" s="15" t="str">
        <f aca="false">IF(K396="W",(G396-1)*J396,IF(K396="L",-J396,IF(K396="P",0,"")))</f>
        <v/>
      </c>
      <c r="M396" s="16" t="str">
        <f aca="false">IFERROR(L396*$B$3,"")</f>
        <v/>
      </c>
      <c r="N396" s="15" t="n">
        <f aca="false">SUM($L$9:L396)</f>
        <v>0.85</v>
      </c>
      <c r="O396" s="16" t="n">
        <f aca="false">SUM($M$9:M396)</f>
        <v>8.5</v>
      </c>
      <c r="P396" s="13" t="n">
        <f aca="false">IFERROR(N396/SUM($J$9:J396),"")</f>
        <v>0.85</v>
      </c>
      <c r="Q396" s="13" t="n">
        <f aca="false">IFERROR(COUNTIF($K$9:K396,"W")/COUNTIF($K$9:K396,"&lt;&gt;"),"")</f>
        <v>1</v>
      </c>
      <c r="R396" s="17" t="n">
        <f aca="false">IFERROR(AVERAGE($I$9:I396),"")</f>
        <v>0.0277777777777778</v>
      </c>
    </row>
    <row r="397" customFormat="false" ht="15" hidden="false" customHeight="false" outlineLevel="0" collapsed="false">
      <c r="A397" s="29"/>
      <c r="B397" s="30"/>
      <c r="C397" s="30"/>
      <c r="D397" s="30"/>
      <c r="E397" s="30"/>
      <c r="F397" s="30"/>
      <c r="G397" s="31"/>
      <c r="H397" s="31"/>
      <c r="I397" s="17" t="str">
        <f aca="false">IFERROR((G397-H397)/H397,"")</f>
        <v/>
      </c>
      <c r="J397" s="31"/>
      <c r="K397" s="30"/>
      <c r="L397" s="15" t="str">
        <f aca="false">IF(K397="W",(G397-1)*J397,IF(K397="L",-J397,IF(K397="P",0,"")))</f>
        <v/>
      </c>
      <c r="M397" s="16" t="str">
        <f aca="false">IFERROR(L397*$B$3,"")</f>
        <v/>
      </c>
      <c r="N397" s="15" t="n">
        <f aca="false">SUM($L$9:L397)</f>
        <v>0.85</v>
      </c>
      <c r="O397" s="16" t="n">
        <f aca="false">SUM($M$9:M397)</f>
        <v>8.5</v>
      </c>
      <c r="P397" s="13" t="n">
        <f aca="false">IFERROR(N397/SUM($J$9:J397),"")</f>
        <v>0.85</v>
      </c>
      <c r="Q397" s="13" t="n">
        <f aca="false">IFERROR(COUNTIF($K$9:K397,"W")/COUNTIF($K$9:K397,"&lt;&gt;"),"")</f>
        <v>1</v>
      </c>
      <c r="R397" s="17" t="n">
        <f aca="false">IFERROR(AVERAGE($I$9:I397),"")</f>
        <v>0.0277777777777778</v>
      </c>
    </row>
    <row r="398" customFormat="false" ht="15" hidden="false" customHeight="false" outlineLevel="0" collapsed="false">
      <c r="A398" s="29"/>
      <c r="B398" s="30"/>
      <c r="C398" s="30"/>
      <c r="D398" s="30"/>
      <c r="E398" s="30"/>
      <c r="F398" s="30"/>
      <c r="G398" s="31"/>
      <c r="H398" s="31"/>
      <c r="I398" s="17" t="str">
        <f aca="false">IFERROR((G398-H398)/H398,"")</f>
        <v/>
      </c>
      <c r="J398" s="31"/>
      <c r="K398" s="30"/>
      <c r="L398" s="15" t="str">
        <f aca="false">IF(K398="W",(G398-1)*J398,IF(K398="L",-J398,IF(K398="P",0,"")))</f>
        <v/>
      </c>
      <c r="M398" s="16" t="str">
        <f aca="false">IFERROR(L398*$B$3,"")</f>
        <v/>
      </c>
      <c r="N398" s="15" t="n">
        <f aca="false">SUM($L$9:L398)</f>
        <v>0.85</v>
      </c>
      <c r="O398" s="16" t="n">
        <f aca="false">SUM($M$9:M398)</f>
        <v>8.5</v>
      </c>
      <c r="P398" s="13" t="n">
        <f aca="false">IFERROR(N398/SUM($J$9:J398),"")</f>
        <v>0.85</v>
      </c>
      <c r="Q398" s="13" t="n">
        <f aca="false">IFERROR(COUNTIF($K$9:K398,"W")/COUNTIF($K$9:K398,"&lt;&gt;"),"")</f>
        <v>1</v>
      </c>
      <c r="R398" s="17" t="n">
        <f aca="false">IFERROR(AVERAGE($I$9:I398),"")</f>
        <v>0.0277777777777778</v>
      </c>
    </row>
    <row r="399" customFormat="false" ht="15" hidden="false" customHeight="false" outlineLevel="0" collapsed="false">
      <c r="A399" s="29"/>
      <c r="B399" s="30"/>
      <c r="C399" s="30"/>
      <c r="D399" s="30"/>
      <c r="E399" s="30"/>
      <c r="F399" s="30"/>
      <c r="G399" s="31"/>
      <c r="H399" s="31"/>
      <c r="I399" s="17" t="str">
        <f aca="false">IFERROR((G399-H399)/H399,"")</f>
        <v/>
      </c>
      <c r="J399" s="31"/>
      <c r="K399" s="30"/>
      <c r="L399" s="15" t="str">
        <f aca="false">IF(K399="W",(G399-1)*J399,IF(K399="L",-J399,IF(K399="P",0,"")))</f>
        <v/>
      </c>
      <c r="M399" s="16" t="str">
        <f aca="false">IFERROR(L399*$B$3,"")</f>
        <v/>
      </c>
      <c r="N399" s="15" t="n">
        <f aca="false">SUM($L$9:L399)</f>
        <v>0.85</v>
      </c>
      <c r="O399" s="16" t="n">
        <f aca="false">SUM($M$9:M399)</f>
        <v>8.5</v>
      </c>
      <c r="P399" s="13" t="n">
        <f aca="false">IFERROR(N399/SUM($J$9:J399),"")</f>
        <v>0.85</v>
      </c>
      <c r="Q399" s="13" t="n">
        <f aca="false">IFERROR(COUNTIF($K$9:K399,"W")/COUNTIF($K$9:K399,"&lt;&gt;"),"")</f>
        <v>1</v>
      </c>
      <c r="R399" s="17" t="n">
        <f aca="false">IFERROR(AVERAGE($I$9:I399),"")</f>
        <v>0.0277777777777778</v>
      </c>
    </row>
    <row r="400" customFormat="false" ht="15" hidden="false" customHeight="false" outlineLevel="0" collapsed="false">
      <c r="A400" s="29"/>
      <c r="B400" s="30"/>
      <c r="C400" s="30"/>
      <c r="D400" s="30"/>
      <c r="E400" s="30"/>
      <c r="F400" s="30"/>
      <c r="G400" s="31"/>
      <c r="H400" s="31"/>
      <c r="I400" s="17" t="str">
        <f aca="false">IFERROR((G400-H400)/H400,"")</f>
        <v/>
      </c>
      <c r="J400" s="31"/>
      <c r="K400" s="30"/>
      <c r="L400" s="15" t="str">
        <f aca="false">IF(K400="W",(G400-1)*J400,IF(K400="L",-J400,IF(K400="P",0,"")))</f>
        <v/>
      </c>
      <c r="M400" s="16" t="str">
        <f aca="false">IFERROR(L400*$B$3,"")</f>
        <v/>
      </c>
      <c r="N400" s="15" t="n">
        <f aca="false">SUM($L$9:L400)</f>
        <v>0.85</v>
      </c>
      <c r="O400" s="16" t="n">
        <f aca="false">SUM($M$9:M400)</f>
        <v>8.5</v>
      </c>
      <c r="P400" s="13" t="n">
        <f aca="false">IFERROR(N400/SUM($J$9:J400),"")</f>
        <v>0.85</v>
      </c>
      <c r="Q400" s="13" t="n">
        <f aca="false">IFERROR(COUNTIF($K$9:K400,"W")/COUNTIF($K$9:K400,"&lt;&gt;"),"")</f>
        <v>1</v>
      </c>
      <c r="R400" s="17" t="n">
        <f aca="false">IFERROR(AVERAGE($I$9:I400),"")</f>
        <v>0.0277777777777778</v>
      </c>
    </row>
    <row r="401" customFormat="false" ht="15" hidden="false" customHeight="false" outlineLevel="0" collapsed="false">
      <c r="A401" s="29"/>
      <c r="B401" s="30"/>
      <c r="C401" s="30"/>
      <c r="D401" s="30"/>
      <c r="E401" s="30"/>
      <c r="F401" s="30"/>
      <c r="G401" s="31"/>
      <c r="H401" s="31"/>
      <c r="I401" s="17" t="str">
        <f aca="false">IFERROR((G401-H401)/H401,"")</f>
        <v/>
      </c>
      <c r="J401" s="31"/>
      <c r="K401" s="30"/>
      <c r="L401" s="15" t="str">
        <f aca="false">IF(K401="W",(G401-1)*J401,IF(K401="L",-J401,IF(K401="P",0,"")))</f>
        <v/>
      </c>
      <c r="M401" s="16" t="str">
        <f aca="false">IFERROR(L401*$B$3,"")</f>
        <v/>
      </c>
      <c r="N401" s="15" t="n">
        <f aca="false">SUM($L$9:L401)</f>
        <v>0.85</v>
      </c>
      <c r="O401" s="16" t="n">
        <f aca="false">SUM($M$9:M401)</f>
        <v>8.5</v>
      </c>
      <c r="P401" s="13" t="n">
        <f aca="false">IFERROR(N401/SUM($J$9:J401),"")</f>
        <v>0.85</v>
      </c>
      <c r="Q401" s="13" t="n">
        <f aca="false">IFERROR(COUNTIF($K$9:K401,"W")/COUNTIF($K$9:K401,"&lt;&gt;"),"")</f>
        <v>1</v>
      </c>
      <c r="R401" s="17" t="n">
        <f aca="false">IFERROR(AVERAGE($I$9:I401),"")</f>
        <v>0.0277777777777778</v>
      </c>
    </row>
    <row r="402" customFormat="false" ht="15" hidden="false" customHeight="false" outlineLevel="0" collapsed="false">
      <c r="A402" s="29"/>
      <c r="B402" s="30"/>
      <c r="C402" s="30"/>
      <c r="D402" s="30"/>
      <c r="E402" s="30"/>
      <c r="F402" s="30"/>
      <c r="G402" s="31"/>
      <c r="H402" s="31"/>
      <c r="I402" s="17" t="str">
        <f aca="false">IFERROR((G402-H402)/H402,"")</f>
        <v/>
      </c>
      <c r="J402" s="31"/>
      <c r="K402" s="30"/>
      <c r="L402" s="15" t="str">
        <f aca="false">IF(K402="W",(G402-1)*J402,IF(K402="L",-J402,IF(K402="P",0,"")))</f>
        <v/>
      </c>
      <c r="M402" s="16" t="str">
        <f aca="false">IFERROR(L402*$B$3,"")</f>
        <v/>
      </c>
      <c r="N402" s="15" t="n">
        <f aca="false">SUM($L$9:L402)</f>
        <v>0.85</v>
      </c>
      <c r="O402" s="16" t="n">
        <f aca="false">SUM($M$9:M402)</f>
        <v>8.5</v>
      </c>
      <c r="P402" s="13" t="n">
        <f aca="false">IFERROR(N402/SUM($J$9:J402),"")</f>
        <v>0.85</v>
      </c>
      <c r="Q402" s="13" t="n">
        <f aca="false">IFERROR(COUNTIF($K$9:K402,"W")/COUNTIF($K$9:K402,"&lt;&gt;"),"")</f>
        <v>1</v>
      </c>
      <c r="R402" s="17" t="n">
        <f aca="false">IFERROR(AVERAGE($I$9:I402),"")</f>
        <v>0.0277777777777778</v>
      </c>
    </row>
    <row r="403" customFormat="false" ht="15" hidden="false" customHeight="false" outlineLevel="0" collapsed="false">
      <c r="A403" s="29"/>
      <c r="B403" s="30"/>
      <c r="C403" s="30"/>
      <c r="D403" s="30"/>
      <c r="E403" s="30"/>
      <c r="F403" s="30"/>
      <c r="G403" s="31"/>
      <c r="H403" s="31"/>
      <c r="I403" s="17" t="str">
        <f aca="false">IFERROR((G403-H403)/H403,"")</f>
        <v/>
      </c>
      <c r="J403" s="31"/>
      <c r="K403" s="30"/>
      <c r="L403" s="15" t="str">
        <f aca="false">IF(K403="W",(G403-1)*J403,IF(K403="L",-J403,IF(K403="P",0,"")))</f>
        <v/>
      </c>
      <c r="M403" s="16" t="str">
        <f aca="false">IFERROR(L403*$B$3,"")</f>
        <v/>
      </c>
      <c r="N403" s="15" t="n">
        <f aca="false">SUM($L$9:L403)</f>
        <v>0.85</v>
      </c>
      <c r="O403" s="16" t="n">
        <f aca="false">SUM($M$9:M403)</f>
        <v>8.5</v>
      </c>
      <c r="P403" s="13" t="n">
        <f aca="false">IFERROR(N403/SUM($J$9:J403),"")</f>
        <v>0.85</v>
      </c>
      <c r="Q403" s="13" t="n">
        <f aca="false">IFERROR(COUNTIF($K$9:K403,"W")/COUNTIF($K$9:K403,"&lt;&gt;"),"")</f>
        <v>1</v>
      </c>
      <c r="R403" s="17" t="n">
        <f aca="false">IFERROR(AVERAGE($I$9:I403),"")</f>
        <v>0.0277777777777778</v>
      </c>
    </row>
    <row r="404" customFormat="false" ht="15" hidden="false" customHeight="false" outlineLevel="0" collapsed="false">
      <c r="A404" s="29"/>
      <c r="B404" s="30"/>
      <c r="C404" s="30"/>
      <c r="D404" s="30"/>
      <c r="E404" s="30"/>
      <c r="F404" s="30"/>
      <c r="G404" s="31"/>
      <c r="H404" s="31"/>
      <c r="I404" s="17" t="str">
        <f aca="false">IFERROR((G404-H404)/H404,"")</f>
        <v/>
      </c>
      <c r="J404" s="31"/>
      <c r="K404" s="30"/>
      <c r="L404" s="15" t="str">
        <f aca="false">IF(K404="W",(G404-1)*J404,IF(K404="L",-J404,IF(K404="P",0,"")))</f>
        <v/>
      </c>
      <c r="M404" s="16" t="str">
        <f aca="false">IFERROR(L404*$B$3,"")</f>
        <v/>
      </c>
      <c r="N404" s="15" t="n">
        <f aca="false">SUM($L$9:L404)</f>
        <v>0.85</v>
      </c>
      <c r="O404" s="16" t="n">
        <f aca="false">SUM($M$9:M404)</f>
        <v>8.5</v>
      </c>
      <c r="P404" s="13" t="n">
        <f aca="false">IFERROR(N404/SUM($J$9:J404),"")</f>
        <v>0.85</v>
      </c>
      <c r="Q404" s="13" t="n">
        <f aca="false">IFERROR(COUNTIF($K$9:K404,"W")/COUNTIF($K$9:K404,"&lt;&gt;"),"")</f>
        <v>1</v>
      </c>
      <c r="R404" s="17" t="n">
        <f aca="false">IFERROR(AVERAGE($I$9:I404),"")</f>
        <v>0.0277777777777778</v>
      </c>
    </row>
    <row r="405" customFormat="false" ht="15" hidden="false" customHeight="false" outlineLevel="0" collapsed="false">
      <c r="A405" s="29"/>
      <c r="B405" s="30"/>
      <c r="C405" s="30"/>
      <c r="D405" s="30"/>
      <c r="E405" s="30"/>
      <c r="F405" s="30"/>
      <c r="G405" s="31"/>
      <c r="H405" s="31"/>
      <c r="I405" s="17" t="str">
        <f aca="false">IFERROR((G405-H405)/H405,"")</f>
        <v/>
      </c>
      <c r="J405" s="31"/>
      <c r="K405" s="30"/>
      <c r="L405" s="15" t="str">
        <f aca="false">IF(K405="W",(G405-1)*J405,IF(K405="L",-J405,IF(K405="P",0,"")))</f>
        <v/>
      </c>
      <c r="M405" s="16" t="str">
        <f aca="false">IFERROR(L405*$B$3,"")</f>
        <v/>
      </c>
      <c r="N405" s="15" t="n">
        <f aca="false">SUM($L$9:L405)</f>
        <v>0.85</v>
      </c>
      <c r="O405" s="16" t="n">
        <f aca="false">SUM($M$9:M405)</f>
        <v>8.5</v>
      </c>
      <c r="P405" s="13" t="n">
        <f aca="false">IFERROR(N405/SUM($J$9:J405),"")</f>
        <v>0.85</v>
      </c>
      <c r="Q405" s="13" t="n">
        <f aca="false">IFERROR(COUNTIF($K$9:K405,"W")/COUNTIF($K$9:K405,"&lt;&gt;"),"")</f>
        <v>1</v>
      </c>
      <c r="R405" s="17" t="n">
        <f aca="false">IFERROR(AVERAGE($I$9:I405),"")</f>
        <v>0.0277777777777778</v>
      </c>
    </row>
    <row r="406" customFormat="false" ht="15" hidden="false" customHeight="false" outlineLevel="0" collapsed="false">
      <c r="A406" s="29"/>
      <c r="B406" s="30"/>
      <c r="C406" s="30"/>
      <c r="D406" s="30"/>
      <c r="E406" s="30"/>
      <c r="F406" s="30"/>
      <c r="G406" s="31"/>
      <c r="H406" s="31"/>
      <c r="I406" s="17" t="str">
        <f aca="false">IFERROR((G406-H406)/H406,"")</f>
        <v/>
      </c>
      <c r="J406" s="31"/>
      <c r="K406" s="30"/>
      <c r="L406" s="15" t="str">
        <f aca="false">IF(K406="W",(G406-1)*J406,IF(K406="L",-J406,IF(K406="P",0,"")))</f>
        <v/>
      </c>
      <c r="M406" s="16" t="str">
        <f aca="false">IFERROR(L406*$B$3,"")</f>
        <v/>
      </c>
      <c r="N406" s="15" t="n">
        <f aca="false">SUM($L$9:L406)</f>
        <v>0.85</v>
      </c>
      <c r="O406" s="16" t="n">
        <f aca="false">SUM($M$9:M406)</f>
        <v>8.5</v>
      </c>
      <c r="P406" s="13" t="n">
        <f aca="false">IFERROR(N406/SUM($J$9:J406),"")</f>
        <v>0.85</v>
      </c>
      <c r="Q406" s="13" t="n">
        <f aca="false">IFERROR(COUNTIF($K$9:K406,"W")/COUNTIF($K$9:K406,"&lt;&gt;"),"")</f>
        <v>1</v>
      </c>
      <c r="R406" s="17" t="n">
        <f aca="false">IFERROR(AVERAGE($I$9:I406),"")</f>
        <v>0.0277777777777778</v>
      </c>
    </row>
    <row r="407" customFormat="false" ht="15" hidden="false" customHeight="false" outlineLevel="0" collapsed="false">
      <c r="A407" s="29"/>
      <c r="B407" s="30"/>
      <c r="C407" s="30"/>
      <c r="D407" s="30"/>
      <c r="E407" s="30"/>
      <c r="F407" s="30"/>
      <c r="G407" s="31"/>
      <c r="H407" s="31"/>
      <c r="I407" s="17" t="str">
        <f aca="false">IFERROR((G407-H407)/H407,"")</f>
        <v/>
      </c>
      <c r="J407" s="31"/>
      <c r="K407" s="30"/>
      <c r="L407" s="15" t="str">
        <f aca="false">IF(K407="W",(G407-1)*J407,IF(K407="L",-J407,IF(K407="P",0,"")))</f>
        <v/>
      </c>
      <c r="M407" s="16" t="str">
        <f aca="false">IFERROR(L407*$B$3,"")</f>
        <v/>
      </c>
      <c r="N407" s="15" t="n">
        <f aca="false">SUM($L$9:L407)</f>
        <v>0.85</v>
      </c>
      <c r="O407" s="16" t="n">
        <f aca="false">SUM($M$9:M407)</f>
        <v>8.5</v>
      </c>
      <c r="P407" s="13" t="n">
        <f aca="false">IFERROR(N407/SUM($J$9:J407),"")</f>
        <v>0.85</v>
      </c>
      <c r="Q407" s="13" t="n">
        <f aca="false">IFERROR(COUNTIF($K$9:K407,"W")/COUNTIF($K$9:K407,"&lt;&gt;"),"")</f>
        <v>1</v>
      </c>
      <c r="R407" s="17" t="n">
        <f aca="false">IFERROR(AVERAGE($I$9:I407),"")</f>
        <v>0.0277777777777778</v>
      </c>
    </row>
    <row r="408" customFormat="false" ht="15" hidden="false" customHeight="false" outlineLevel="0" collapsed="false">
      <c r="A408" s="29"/>
      <c r="B408" s="30"/>
      <c r="C408" s="30"/>
      <c r="D408" s="30"/>
      <c r="E408" s="30"/>
      <c r="F408" s="30"/>
      <c r="G408" s="31"/>
      <c r="H408" s="31"/>
      <c r="I408" s="17" t="str">
        <f aca="false">IFERROR((G408-H408)/H408,"")</f>
        <v/>
      </c>
      <c r="J408" s="31"/>
      <c r="K408" s="30"/>
      <c r="L408" s="15" t="str">
        <f aca="false">IF(K408="W",(G408-1)*J408,IF(K408="L",-J408,IF(K408="P",0,"")))</f>
        <v/>
      </c>
      <c r="M408" s="16" t="str">
        <f aca="false">IFERROR(L408*$B$3,"")</f>
        <v/>
      </c>
      <c r="N408" s="15" t="n">
        <f aca="false">SUM($L$9:L408)</f>
        <v>0.85</v>
      </c>
      <c r="O408" s="16" t="n">
        <f aca="false">SUM($M$9:M408)</f>
        <v>8.5</v>
      </c>
      <c r="P408" s="13" t="n">
        <f aca="false">IFERROR(N408/SUM($J$9:J408),"")</f>
        <v>0.85</v>
      </c>
      <c r="Q408" s="13" t="n">
        <f aca="false">IFERROR(COUNTIF($K$9:K408,"W")/COUNTIF($K$9:K408,"&lt;&gt;"),"")</f>
        <v>1</v>
      </c>
      <c r="R408" s="17" t="n">
        <f aca="false">IFERROR(AVERAGE($I$9:I408),"")</f>
        <v>0.0277777777777778</v>
      </c>
    </row>
    <row r="409" customFormat="false" ht="15" hidden="false" customHeight="false" outlineLevel="0" collapsed="false">
      <c r="A409" s="29"/>
      <c r="B409" s="30"/>
      <c r="C409" s="30"/>
      <c r="D409" s="30"/>
      <c r="E409" s="30"/>
      <c r="F409" s="30"/>
      <c r="G409" s="31"/>
      <c r="H409" s="31"/>
      <c r="I409" s="17" t="str">
        <f aca="false">IFERROR((G409-H409)/H409,"")</f>
        <v/>
      </c>
      <c r="J409" s="31"/>
      <c r="K409" s="30"/>
      <c r="L409" s="15" t="str">
        <f aca="false">IF(K409="W",(G409-1)*J409,IF(K409="L",-J409,IF(K409="P",0,"")))</f>
        <v/>
      </c>
      <c r="M409" s="16" t="str">
        <f aca="false">IFERROR(L409*$B$3,"")</f>
        <v/>
      </c>
      <c r="N409" s="15" t="n">
        <f aca="false">SUM($L$9:L409)</f>
        <v>0.85</v>
      </c>
      <c r="O409" s="16" t="n">
        <f aca="false">SUM($M$9:M409)</f>
        <v>8.5</v>
      </c>
      <c r="P409" s="13" t="n">
        <f aca="false">IFERROR(N409/SUM($J$9:J409),"")</f>
        <v>0.85</v>
      </c>
      <c r="Q409" s="13" t="n">
        <f aca="false">IFERROR(COUNTIF($K$9:K409,"W")/COUNTIF($K$9:K409,"&lt;&gt;"),"")</f>
        <v>1</v>
      </c>
      <c r="R409" s="17" t="n">
        <f aca="false">IFERROR(AVERAGE($I$9:I409),"")</f>
        <v>0.0277777777777778</v>
      </c>
    </row>
    <row r="410" customFormat="false" ht="15" hidden="false" customHeight="false" outlineLevel="0" collapsed="false">
      <c r="A410" s="29"/>
      <c r="B410" s="30"/>
      <c r="C410" s="30"/>
      <c r="D410" s="30"/>
      <c r="E410" s="30"/>
      <c r="F410" s="30"/>
      <c r="G410" s="31"/>
      <c r="H410" s="31"/>
      <c r="I410" s="17" t="str">
        <f aca="false">IFERROR((G410-H410)/H410,"")</f>
        <v/>
      </c>
      <c r="J410" s="31"/>
      <c r="K410" s="30"/>
      <c r="L410" s="15" t="str">
        <f aca="false">IF(K410="W",(G410-1)*J410,IF(K410="L",-J410,IF(K410="P",0,"")))</f>
        <v/>
      </c>
      <c r="M410" s="16" t="str">
        <f aca="false">IFERROR(L410*$B$3,"")</f>
        <v/>
      </c>
      <c r="N410" s="15" t="n">
        <f aca="false">SUM($L$9:L410)</f>
        <v>0.85</v>
      </c>
      <c r="O410" s="16" t="n">
        <f aca="false">SUM($M$9:M410)</f>
        <v>8.5</v>
      </c>
      <c r="P410" s="13" t="n">
        <f aca="false">IFERROR(N410/SUM($J$9:J410),"")</f>
        <v>0.85</v>
      </c>
      <c r="Q410" s="13" t="n">
        <f aca="false">IFERROR(COUNTIF($K$9:K410,"W")/COUNTIF($K$9:K410,"&lt;&gt;"),"")</f>
        <v>1</v>
      </c>
      <c r="R410" s="17" t="n">
        <f aca="false">IFERROR(AVERAGE($I$9:I410),"")</f>
        <v>0.0277777777777778</v>
      </c>
    </row>
    <row r="411" customFormat="false" ht="15" hidden="false" customHeight="false" outlineLevel="0" collapsed="false">
      <c r="A411" s="29"/>
      <c r="B411" s="30"/>
      <c r="C411" s="30"/>
      <c r="D411" s="30"/>
      <c r="E411" s="30"/>
      <c r="F411" s="30"/>
      <c r="G411" s="31"/>
      <c r="H411" s="31"/>
      <c r="I411" s="17" t="str">
        <f aca="false">IFERROR((G411-H411)/H411,"")</f>
        <v/>
      </c>
      <c r="J411" s="31"/>
      <c r="K411" s="30"/>
      <c r="L411" s="15" t="str">
        <f aca="false">IF(K411="W",(G411-1)*J411,IF(K411="L",-J411,IF(K411="P",0,"")))</f>
        <v/>
      </c>
      <c r="M411" s="16" t="str">
        <f aca="false">IFERROR(L411*$B$3,"")</f>
        <v/>
      </c>
      <c r="N411" s="15" t="n">
        <f aca="false">SUM($L$9:L411)</f>
        <v>0.85</v>
      </c>
      <c r="O411" s="16" t="n">
        <f aca="false">SUM($M$9:M411)</f>
        <v>8.5</v>
      </c>
      <c r="P411" s="13" t="n">
        <f aca="false">IFERROR(N411/SUM($J$9:J411),"")</f>
        <v>0.85</v>
      </c>
      <c r="Q411" s="13" t="n">
        <f aca="false">IFERROR(COUNTIF($K$9:K411,"W")/COUNTIF($K$9:K411,"&lt;&gt;"),"")</f>
        <v>1</v>
      </c>
      <c r="R411" s="17" t="n">
        <f aca="false">IFERROR(AVERAGE($I$9:I411),"")</f>
        <v>0.0277777777777778</v>
      </c>
    </row>
    <row r="412" customFormat="false" ht="15" hidden="false" customHeight="false" outlineLevel="0" collapsed="false">
      <c r="A412" s="29"/>
      <c r="B412" s="30"/>
      <c r="C412" s="30"/>
      <c r="D412" s="30"/>
      <c r="E412" s="30"/>
      <c r="F412" s="30"/>
      <c r="G412" s="31"/>
      <c r="H412" s="31"/>
      <c r="I412" s="17" t="str">
        <f aca="false">IFERROR((G412-H412)/H412,"")</f>
        <v/>
      </c>
      <c r="J412" s="31"/>
      <c r="K412" s="30"/>
      <c r="L412" s="15" t="str">
        <f aca="false">IF(K412="W",(G412-1)*J412,IF(K412="L",-J412,IF(K412="P",0,"")))</f>
        <v/>
      </c>
      <c r="M412" s="16" t="str">
        <f aca="false">IFERROR(L412*$B$3,"")</f>
        <v/>
      </c>
      <c r="N412" s="15" t="n">
        <f aca="false">SUM($L$9:L412)</f>
        <v>0.85</v>
      </c>
      <c r="O412" s="16" t="n">
        <f aca="false">SUM($M$9:M412)</f>
        <v>8.5</v>
      </c>
      <c r="P412" s="13" t="n">
        <f aca="false">IFERROR(N412/SUM($J$9:J412),"")</f>
        <v>0.85</v>
      </c>
      <c r="Q412" s="13" t="n">
        <f aca="false">IFERROR(COUNTIF($K$9:K412,"W")/COUNTIF($K$9:K412,"&lt;&gt;"),"")</f>
        <v>1</v>
      </c>
      <c r="R412" s="17" t="n">
        <f aca="false">IFERROR(AVERAGE($I$9:I412),"")</f>
        <v>0.0277777777777778</v>
      </c>
    </row>
    <row r="413" customFormat="false" ht="15" hidden="false" customHeight="false" outlineLevel="0" collapsed="false">
      <c r="A413" s="29"/>
      <c r="B413" s="30"/>
      <c r="C413" s="30"/>
      <c r="D413" s="30"/>
      <c r="E413" s="30"/>
      <c r="F413" s="30"/>
      <c r="G413" s="31"/>
      <c r="H413" s="31"/>
      <c r="I413" s="17" t="str">
        <f aca="false">IFERROR((G413-H413)/H413,"")</f>
        <v/>
      </c>
      <c r="J413" s="31"/>
      <c r="K413" s="30"/>
      <c r="L413" s="15" t="str">
        <f aca="false">IF(K413="W",(G413-1)*J413,IF(K413="L",-J413,IF(K413="P",0,"")))</f>
        <v/>
      </c>
      <c r="M413" s="16" t="str">
        <f aca="false">IFERROR(L413*$B$3,"")</f>
        <v/>
      </c>
      <c r="N413" s="15" t="n">
        <f aca="false">SUM($L$9:L413)</f>
        <v>0.85</v>
      </c>
      <c r="O413" s="16" t="n">
        <f aca="false">SUM($M$9:M413)</f>
        <v>8.5</v>
      </c>
      <c r="P413" s="13" t="n">
        <f aca="false">IFERROR(N413/SUM($J$9:J413),"")</f>
        <v>0.85</v>
      </c>
      <c r="Q413" s="13" t="n">
        <f aca="false">IFERROR(COUNTIF($K$9:K413,"W")/COUNTIF($K$9:K413,"&lt;&gt;"),"")</f>
        <v>1</v>
      </c>
      <c r="R413" s="17" t="n">
        <f aca="false">IFERROR(AVERAGE($I$9:I413),"")</f>
        <v>0.0277777777777778</v>
      </c>
    </row>
    <row r="414" customFormat="false" ht="15" hidden="false" customHeight="false" outlineLevel="0" collapsed="false">
      <c r="A414" s="29"/>
      <c r="B414" s="30"/>
      <c r="C414" s="30"/>
      <c r="D414" s="30"/>
      <c r="E414" s="30"/>
      <c r="F414" s="30"/>
      <c r="G414" s="31"/>
      <c r="H414" s="31"/>
      <c r="I414" s="17" t="str">
        <f aca="false">IFERROR((G414-H414)/H414,"")</f>
        <v/>
      </c>
      <c r="J414" s="31"/>
      <c r="K414" s="30"/>
      <c r="L414" s="15" t="str">
        <f aca="false">IF(K414="W",(G414-1)*J414,IF(K414="L",-J414,IF(K414="P",0,"")))</f>
        <v/>
      </c>
      <c r="M414" s="16" t="str">
        <f aca="false">IFERROR(L414*$B$3,"")</f>
        <v/>
      </c>
      <c r="N414" s="15" t="n">
        <f aca="false">SUM($L$9:L414)</f>
        <v>0.85</v>
      </c>
      <c r="O414" s="16" t="n">
        <f aca="false">SUM($M$9:M414)</f>
        <v>8.5</v>
      </c>
      <c r="P414" s="13" t="n">
        <f aca="false">IFERROR(N414/SUM($J$9:J414),"")</f>
        <v>0.85</v>
      </c>
      <c r="Q414" s="13" t="n">
        <f aca="false">IFERROR(COUNTIF($K$9:K414,"W")/COUNTIF($K$9:K414,"&lt;&gt;"),"")</f>
        <v>1</v>
      </c>
      <c r="R414" s="17" t="n">
        <f aca="false">IFERROR(AVERAGE($I$9:I414),"")</f>
        <v>0.0277777777777778</v>
      </c>
    </row>
    <row r="415" customFormat="false" ht="15" hidden="false" customHeight="false" outlineLevel="0" collapsed="false">
      <c r="A415" s="29"/>
      <c r="B415" s="30"/>
      <c r="C415" s="30"/>
      <c r="D415" s="30"/>
      <c r="E415" s="30"/>
      <c r="F415" s="30"/>
      <c r="G415" s="31"/>
      <c r="H415" s="31"/>
      <c r="I415" s="17" t="str">
        <f aca="false">IFERROR((G415-H415)/H415,"")</f>
        <v/>
      </c>
      <c r="J415" s="31"/>
      <c r="K415" s="30"/>
      <c r="L415" s="15" t="str">
        <f aca="false">IF(K415="W",(G415-1)*J415,IF(K415="L",-J415,IF(K415="P",0,"")))</f>
        <v/>
      </c>
      <c r="M415" s="16" t="str">
        <f aca="false">IFERROR(L415*$B$3,"")</f>
        <v/>
      </c>
      <c r="N415" s="15" t="n">
        <f aca="false">SUM($L$9:L415)</f>
        <v>0.85</v>
      </c>
      <c r="O415" s="16" t="n">
        <f aca="false">SUM($M$9:M415)</f>
        <v>8.5</v>
      </c>
      <c r="P415" s="13" t="n">
        <f aca="false">IFERROR(N415/SUM($J$9:J415),"")</f>
        <v>0.85</v>
      </c>
      <c r="Q415" s="13" t="n">
        <f aca="false">IFERROR(COUNTIF($K$9:K415,"W")/COUNTIF($K$9:K415,"&lt;&gt;"),"")</f>
        <v>1</v>
      </c>
      <c r="R415" s="17" t="n">
        <f aca="false">IFERROR(AVERAGE($I$9:I415),"")</f>
        <v>0.0277777777777778</v>
      </c>
    </row>
    <row r="416" customFormat="false" ht="15" hidden="false" customHeight="false" outlineLevel="0" collapsed="false">
      <c r="A416" s="29"/>
      <c r="B416" s="30"/>
      <c r="C416" s="30"/>
      <c r="D416" s="30"/>
      <c r="E416" s="30"/>
      <c r="F416" s="30"/>
      <c r="G416" s="31"/>
      <c r="H416" s="31"/>
      <c r="I416" s="17" t="str">
        <f aca="false">IFERROR((G416-H416)/H416,"")</f>
        <v/>
      </c>
      <c r="J416" s="31"/>
      <c r="K416" s="30"/>
      <c r="L416" s="15" t="str">
        <f aca="false">IF(K416="W",(G416-1)*J416,IF(K416="L",-J416,IF(K416="P",0,"")))</f>
        <v/>
      </c>
      <c r="M416" s="16" t="str">
        <f aca="false">IFERROR(L416*$B$3,"")</f>
        <v/>
      </c>
      <c r="N416" s="15" t="n">
        <f aca="false">SUM($L$9:L416)</f>
        <v>0.85</v>
      </c>
      <c r="O416" s="16" t="n">
        <f aca="false">SUM($M$9:M416)</f>
        <v>8.5</v>
      </c>
      <c r="P416" s="13" t="n">
        <f aca="false">IFERROR(N416/SUM($J$9:J416),"")</f>
        <v>0.85</v>
      </c>
      <c r="Q416" s="13" t="n">
        <f aca="false">IFERROR(COUNTIF($K$9:K416,"W")/COUNTIF($K$9:K416,"&lt;&gt;"),"")</f>
        <v>1</v>
      </c>
      <c r="R416" s="17" t="n">
        <f aca="false">IFERROR(AVERAGE($I$9:I416),"")</f>
        <v>0.0277777777777778</v>
      </c>
    </row>
    <row r="417" customFormat="false" ht="15" hidden="false" customHeight="false" outlineLevel="0" collapsed="false">
      <c r="A417" s="29"/>
      <c r="B417" s="30"/>
      <c r="C417" s="30"/>
      <c r="D417" s="30"/>
      <c r="E417" s="30"/>
      <c r="F417" s="30"/>
      <c r="G417" s="31"/>
      <c r="H417" s="31"/>
      <c r="I417" s="17" t="str">
        <f aca="false">IFERROR((G417-H417)/H417,"")</f>
        <v/>
      </c>
      <c r="J417" s="31"/>
      <c r="K417" s="30"/>
      <c r="L417" s="15" t="str">
        <f aca="false">IF(K417="W",(G417-1)*J417,IF(K417="L",-J417,IF(K417="P",0,"")))</f>
        <v/>
      </c>
      <c r="M417" s="16" t="str">
        <f aca="false">IFERROR(L417*$B$3,"")</f>
        <v/>
      </c>
      <c r="N417" s="15" t="n">
        <f aca="false">SUM($L$9:L417)</f>
        <v>0.85</v>
      </c>
      <c r="O417" s="16" t="n">
        <f aca="false">SUM($M$9:M417)</f>
        <v>8.5</v>
      </c>
      <c r="P417" s="13" t="n">
        <f aca="false">IFERROR(N417/SUM($J$9:J417),"")</f>
        <v>0.85</v>
      </c>
      <c r="Q417" s="13" t="n">
        <f aca="false">IFERROR(COUNTIF($K$9:K417,"W")/COUNTIF($K$9:K417,"&lt;&gt;"),"")</f>
        <v>1</v>
      </c>
      <c r="R417" s="17" t="n">
        <f aca="false">IFERROR(AVERAGE($I$9:I417),"")</f>
        <v>0.0277777777777778</v>
      </c>
    </row>
    <row r="418" customFormat="false" ht="15" hidden="false" customHeight="false" outlineLevel="0" collapsed="false">
      <c r="A418" s="29"/>
      <c r="B418" s="30"/>
      <c r="C418" s="30"/>
      <c r="D418" s="30"/>
      <c r="E418" s="30"/>
      <c r="F418" s="30"/>
      <c r="G418" s="31"/>
      <c r="H418" s="31"/>
      <c r="I418" s="17" t="str">
        <f aca="false">IFERROR((G418-H418)/H418,"")</f>
        <v/>
      </c>
      <c r="J418" s="31"/>
      <c r="K418" s="30"/>
      <c r="L418" s="15" t="str">
        <f aca="false">IF(K418="W",(G418-1)*J418,IF(K418="L",-J418,IF(K418="P",0,"")))</f>
        <v/>
      </c>
      <c r="M418" s="16" t="str">
        <f aca="false">IFERROR(L418*$B$3,"")</f>
        <v/>
      </c>
      <c r="N418" s="15" t="n">
        <f aca="false">SUM($L$9:L418)</f>
        <v>0.85</v>
      </c>
      <c r="O418" s="16" t="n">
        <f aca="false">SUM($M$9:M418)</f>
        <v>8.5</v>
      </c>
      <c r="P418" s="13" t="n">
        <f aca="false">IFERROR(N418/SUM($J$9:J418),"")</f>
        <v>0.85</v>
      </c>
      <c r="Q418" s="13" t="n">
        <f aca="false">IFERROR(COUNTIF($K$9:K418,"W")/COUNTIF($K$9:K418,"&lt;&gt;"),"")</f>
        <v>1</v>
      </c>
      <c r="R418" s="17" t="n">
        <f aca="false">IFERROR(AVERAGE($I$9:I418),"")</f>
        <v>0.0277777777777778</v>
      </c>
    </row>
    <row r="419" customFormat="false" ht="15" hidden="false" customHeight="false" outlineLevel="0" collapsed="false">
      <c r="A419" s="29"/>
      <c r="B419" s="30"/>
      <c r="C419" s="30"/>
      <c r="D419" s="30"/>
      <c r="E419" s="30"/>
      <c r="F419" s="30"/>
      <c r="G419" s="31"/>
      <c r="H419" s="31"/>
      <c r="I419" s="17" t="str">
        <f aca="false">IFERROR((G419-H419)/H419,"")</f>
        <v/>
      </c>
      <c r="J419" s="31"/>
      <c r="K419" s="30"/>
      <c r="L419" s="15" t="str">
        <f aca="false">IF(K419="W",(G419-1)*J419,IF(K419="L",-J419,IF(K419="P",0,"")))</f>
        <v/>
      </c>
      <c r="M419" s="16" t="str">
        <f aca="false">IFERROR(L419*$B$3,"")</f>
        <v/>
      </c>
      <c r="N419" s="15" t="n">
        <f aca="false">SUM($L$9:L419)</f>
        <v>0.85</v>
      </c>
      <c r="O419" s="16" t="n">
        <f aca="false">SUM($M$9:M419)</f>
        <v>8.5</v>
      </c>
      <c r="P419" s="13" t="n">
        <f aca="false">IFERROR(N419/SUM($J$9:J419),"")</f>
        <v>0.85</v>
      </c>
      <c r="Q419" s="13" t="n">
        <f aca="false">IFERROR(COUNTIF($K$9:K419,"W")/COUNTIF($K$9:K419,"&lt;&gt;"),"")</f>
        <v>1</v>
      </c>
      <c r="R419" s="17" t="n">
        <f aca="false">IFERROR(AVERAGE($I$9:I419),"")</f>
        <v>0.0277777777777778</v>
      </c>
    </row>
    <row r="420" customFormat="false" ht="15" hidden="false" customHeight="false" outlineLevel="0" collapsed="false">
      <c r="A420" s="29"/>
      <c r="B420" s="30"/>
      <c r="C420" s="30"/>
      <c r="D420" s="30"/>
      <c r="E420" s="30"/>
      <c r="F420" s="30"/>
      <c r="G420" s="31"/>
      <c r="H420" s="31"/>
      <c r="I420" s="17" t="str">
        <f aca="false">IFERROR((G420-H420)/H420,"")</f>
        <v/>
      </c>
      <c r="J420" s="31"/>
      <c r="K420" s="30"/>
      <c r="L420" s="15" t="str">
        <f aca="false">IF(K420="W",(G420-1)*J420,IF(K420="L",-J420,IF(K420="P",0,"")))</f>
        <v/>
      </c>
      <c r="M420" s="16" t="str">
        <f aca="false">IFERROR(L420*$B$3,"")</f>
        <v/>
      </c>
      <c r="N420" s="15" t="n">
        <f aca="false">SUM($L$9:L420)</f>
        <v>0.85</v>
      </c>
      <c r="O420" s="16" t="n">
        <f aca="false">SUM($M$9:M420)</f>
        <v>8.5</v>
      </c>
      <c r="P420" s="13" t="n">
        <f aca="false">IFERROR(N420/SUM($J$9:J420),"")</f>
        <v>0.85</v>
      </c>
      <c r="Q420" s="13" t="n">
        <f aca="false">IFERROR(COUNTIF($K$9:K420,"W")/COUNTIF($K$9:K420,"&lt;&gt;"),"")</f>
        <v>1</v>
      </c>
      <c r="R420" s="17" t="n">
        <f aca="false">IFERROR(AVERAGE($I$9:I420),"")</f>
        <v>0.0277777777777778</v>
      </c>
    </row>
    <row r="421" customFormat="false" ht="15" hidden="false" customHeight="false" outlineLevel="0" collapsed="false">
      <c r="A421" s="29"/>
      <c r="B421" s="30"/>
      <c r="C421" s="30"/>
      <c r="D421" s="30"/>
      <c r="E421" s="30"/>
      <c r="F421" s="30"/>
      <c r="G421" s="31"/>
      <c r="H421" s="31"/>
      <c r="I421" s="17" t="str">
        <f aca="false">IFERROR((G421-H421)/H421,"")</f>
        <v/>
      </c>
      <c r="J421" s="31"/>
      <c r="K421" s="30"/>
      <c r="L421" s="15" t="str">
        <f aca="false">IF(K421="W",(G421-1)*J421,IF(K421="L",-J421,IF(K421="P",0,"")))</f>
        <v/>
      </c>
      <c r="M421" s="16" t="str">
        <f aca="false">IFERROR(L421*$B$3,"")</f>
        <v/>
      </c>
      <c r="N421" s="15" t="n">
        <f aca="false">SUM($L$9:L421)</f>
        <v>0.85</v>
      </c>
      <c r="O421" s="16" t="n">
        <f aca="false">SUM($M$9:M421)</f>
        <v>8.5</v>
      </c>
      <c r="P421" s="13" t="n">
        <f aca="false">IFERROR(N421/SUM($J$9:J421),"")</f>
        <v>0.85</v>
      </c>
      <c r="Q421" s="13" t="n">
        <f aca="false">IFERROR(COUNTIF($K$9:K421,"W")/COUNTIF($K$9:K421,"&lt;&gt;"),"")</f>
        <v>1</v>
      </c>
      <c r="R421" s="17" t="n">
        <f aca="false">IFERROR(AVERAGE($I$9:I421),"")</f>
        <v>0.0277777777777778</v>
      </c>
    </row>
    <row r="422" customFormat="false" ht="15" hidden="false" customHeight="false" outlineLevel="0" collapsed="false">
      <c r="A422" s="29"/>
      <c r="B422" s="30"/>
      <c r="C422" s="30"/>
      <c r="D422" s="30"/>
      <c r="E422" s="30"/>
      <c r="F422" s="30"/>
      <c r="G422" s="31"/>
      <c r="H422" s="31"/>
      <c r="I422" s="17" t="str">
        <f aca="false">IFERROR((G422-H422)/H422,"")</f>
        <v/>
      </c>
      <c r="J422" s="31"/>
      <c r="K422" s="30"/>
      <c r="L422" s="15" t="str">
        <f aca="false">IF(K422="W",(G422-1)*J422,IF(K422="L",-J422,IF(K422="P",0,"")))</f>
        <v/>
      </c>
      <c r="M422" s="16" t="str">
        <f aca="false">IFERROR(L422*$B$3,"")</f>
        <v/>
      </c>
      <c r="N422" s="15" t="n">
        <f aca="false">SUM($L$9:L422)</f>
        <v>0.85</v>
      </c>
      <c r="O422" s="16" t="n">
        <f aca="false">SUM($M$9:M422)</f>
        <v>8.5</v>
      </c>
      <c r="P422" s="13" t="n">
        <f aca="false">IFERROR(N422/SUM($J$9:J422),"")</f>
        <v>0.85</v>
      </c>
      <c r="Q422" s="13" t="n">
        <f aca="false">IFERROR(COUNTIF($K$9:K422,"W")/COUNTIF($K$9:K422,"&lt;&gt;"),"")</f>
        <v>1</v>
      </c>
      <c r="R422" s="17" t="n">
        <f aca="false">IFERROR(AVERAGE($I$9:I422),"")</f>
        <v>0.0277777777777778</v>
      </c>
    </row>
    <row r="423" customFormat="false" ht="15" hidden="false" customHeight="false" outlineLevel="0" collapsed="false">
      <c r="A423" s="29"/>
      <c r="B423" s="30"/>
      <c r="C423" s="30"/>
      <c r="D423" s="30"/>
      <c r="E423" s="30"/>
      <c r="F423" s="30"/>
      <c r="G423" s="31"/>
      <c r="H423" s="31"/>
      <c r="I423" s="17" t="str">
        <f aca="false">IFERROR((G423-H423)/H423,"")</f>
        <v/>
      </c>
      <c r="J423" s="31"/>
      <c r="K423" s="30"/>
      <c r="L423" s="15" t="str">
        <f aca="false">IF(K423="W",(G423-1)*J423,IF(K423="L",-J423,IF(K423="P",0,"")))</f>
        <v/>
      </c>
      <c r="M423" s="16" t="str">
        <f aca="false">IFERROR(L423*$B$3,"")</f>
        <v/>
      </c>
      <c r="N423" s="15" t="n">
        <f aca="false">SUM($L$9:L423)</f>
        <v>0.85</v>
      </c>
      <c r="O423" s="16" t="n">
        <f aca="false">SUM($M$9:M423)</f>
        <v>8.5</v>
      </c>
      <c r="P423" s="13" t="n">
        <f aca="false">IFERROR(N423/SUM($J$9:J423),"")</f>
        <v>0.85</v>
      </c>
      <c r="Q423" s="13" t="n">
        <f aca="false">IFERROR(COUNTIF($K$9:K423,"W")/COUNTIF($K$9:K423,"&lt;&gt;"),"")</f>
        <v>1</v>
      </c>
      <c r="R423" s="17" t="n">
        <f aca="false">IFERROR(AVERAGE($I$9:I423),"")</f>
        <v>0.0277777777777778</v>
      </c>
    </row>
    <row r="424" customFormat="false" ht="15" hidden="false" customHeight="false" outlineLevel="0" collapsed="false">
      <c r="A424" s="29"/>
      <c r="B424" s="30"/>
      <c r="C424" s="30"/>
      <c r="D424" s="30"/>
      <c r="E424" s="30"/>
      <c r="F424" s="30"/>
      <c r="G424" s="31"/>
      <c r="H424" s="31"/>
      <c r="I424" s="17" t="str">
        <f aca="false">IFERROR((G424-H424)/H424,"")</f>
        <v/>
      </c>
      <c r="J424" s="31"/>
      <c r="K424" s="30"/>
      <c r="L424" s="15" t="str">
        <f aca="false">IF(K424="W",(G424-1)*J424,IF(K424="L",-J424,IF(K424="P",0,"")))</f>
        <v/>
      </c>
      <c r="M424" s="16" t="str">
        <f aca="false">IFERROR(L424*$B$3,"")</f>
        <v/>
      </c>
      <c r="N424" s="15" t="n">
        <f aca="false">SUM($L$9:L424)</f>
        <v>0.85</v>
      </c>
      <c r="O424" s="16" t="n">
        <f aca="false">SUM($M$9:M424)</f>
        <v>8.5</v>
      </c>
      <c r="P424" s="13" t="n">
        <f aca="false">IFERROR(N424/SUM($J$9:J424),"")</f>
        <v>0.85</v>
      </c>
      <c r="Q424" s="13" t="n">
        <f aca="false">IFERROR(COUNTIF($K$9:K424,"W")/COUNTIF($K$9:K424,"&lt;&gt;"),"")</f>
        <v>1</v>
      </c>
      <c r="R424" s="17" t="n">
        <f aca="false">IFERROR(AVERAGE($I$9:I424),"")</f>
        <v>0.0277777777777778</v>
      </c>
    </row>
    <row r="425" customFormat="false" ht="15" hidden="false" customHeight="false" outlineLevel="0" collapsed="false">
      <c r="A425" s="29"/>
      <c r="B425" s="30"/>
      <c r="C425" s="30"/>
      <c r="D425" s="30"/>
      <c r="E425" s="30"/>
      <c r="F425" s="30"/>
      <c r="G425" s="31"/>
      <c r="H425" s="31"/>
      <c r="I425" s="17" t="str">
        <f aca="false">IFERROR((G425-H425)/H425,"")</f>
        <v/>
      </c>
      <c r="J425" s="31"/>
      <c r="K425" s="30"/>
      <c r="L425" s="15" t="str">
        <f aca="false">IF(K425="W",(G425-1)*J425,IF(K425="L",-J425,IF(K425="P",0,"")))</f>
        <v/>
      </c>
      <c r="M425" s="16" t="str">
        <f aca="false">IFERROR(L425*$B$3,"")</f>
        <v/>
      </c>
      <c r="N425" s="15" t="n">
        <f aca="false">SUM($L$9:L425)</f>
        <v>0.85</v>
      </c>
      <c r="O425" s="16" t="n">
        <f aca="false">SUM($M$9:M425)</f>
        <v>8.5</v>
      </c>
      <c r="P425" s="13" t="n">
        <f aca="false">IFERROR(N425/SUM($J$9:J425),"")</f>
        <v>0.85</v>
      </c>
      <c r="Q425" s="13" t="n">
        <f aca="false">IFERROR(COUNTIF($K$9:K425,"W")/COUNTIF($K$9:K425,"&lt;&gt;"),"")</f>
        <v>1</v>
      </c>
      <c r="R425" s="17" t="n">
        <f aca="false">IFERROR(AVERAGE($I$9:I425),"")</f>
        <v>0.0277777777777778</v>
      </c>
    </row>
    <row r="426" customFormat="false" ht="15" hidden="false" customHeight="false" outlineLevel="0" collapsed="false">
      <c r="A426" s="29"/>
      <c r="B426" s="30"/>
      <c r="C426" s="30"/>
      <c r="D426" s="30"/>
      <c r="E426" s="30"/>
      <c r="F426" s="30"/>
      <c r="G426" s="31"/>
      <c r="H426" s="31"/>
      <c r="I426" s="17" t="str">
        <f aca="false">IFERROR((G426-H426)/H426,"")</f>
        <v/>
      </c>
      <c r="J426" s="31"/>
      <c r="K426" s="30"/>
      <c r="L426" s="15" t="str">
        <f aca="false">IF(K426="W",(G426-1)*J426,IF(K426="L",-J426,IF(K426="P",0,"")))</f>
        <v/>
      </c>
      <c r="M426" s="16" t="str">
        <f aca="false">IFERROR(L426*$B$3,"")</f>
        <v/>
      </c>
      <c r="N426" s="15" t="n">
        <f aca="false">SUM($L$9:L426)</f>
        <v>0.85</v>
      </c>
      <c r="O426" s="16" t="n">
        <f aca="false">SUM($M$9:M426)</f>
        <v>8.5</v>
      </c>
      <c r="P426" s="13" t="n">
        <f aca="false">IFERROR(N426/SUM($J$9:J426),"")</f>
        <v>0.85</v>
      </c>
      <c r="Q426" s="13" t="n">
        <f aca="false">IFERROR(COUNTIF($K$9:K426,"W")/COUNTIF($K$9:K426,"&lt;&gt;"),"")</f>
        <v>1</v>
      </c>
      <c r="R426" s="17" t="n">
        <f aca="false">IFERROR(AVERAGE($I$9:I426),"")</f>
        <v>0.0277777777777778</v>
      </c>
    </row>
    <row r="427" customFormat="false" ht="15" hidden="false" customHeight="false" outlineLevel="0" collapsed="false">
      <c r="A427" s="29"/>
      <c r="B427" s="30"/>
      <c r="C427" s="30"/>
      <c r="D427" s="30"/>
      <c r="E427" s="30"/>
      <c r="F427" s="30"/>
      <c r="G427" s="31"/>
      <c r="H427" s="31"/>
      <c r="I427" s="17" t="str">
        <f aca="false">IFERROR((G427-H427)/H427,"")</f>
        <v/>
      </c>
      <c r="J427" s="31"/>
      <c r="K427" s="30"/>
      <c r="L427" s="15" t="str">
        <f aca="false">IF(K427="W",(G427-1)*J427,IF(K427="L",-J427,IF(K427="P",0,"")))</f>
        <v/>
      </c>
      <c r="M427" s="16" t="str">
        <f aca="false">IFERROR(L427*$B$3,"")</f>
        <v/>
      </c>
      <c r="N427" s="15" t="n">
        <f aca="false">SUM($L$9:L427)</f>
        <v>0.85</v>
      </c>
      <c r="O427" s="16" t="n">
        <f aca="false">SUM($M$9:M427)</f>
        <v>8.5</v>
      </c>
      <c r="P427" s="13" t="n">
        <f aca="false">IFERROR(N427/SUM($J$9:J427),"")</f>
        <v>0.85</v>
      </c>
      <c r="Q427" s="13" t="n">
        <f aca="false">IFERROR(COUNTIF($K$9:K427,"W")/COUNTIF($K$9:K427,"&lt;&gt;"),"")</f>
        <v>1</v>
      </c>
      <c r="R427" s="17" t="n">
        <f aca="false">IFERROR(AVERAGE($I$9:I427),"")</f>
        <v>0.0277777777777778</v>
      </c>
    </row>
    <row r="428" customFormat="false" ht="15" hidden="false" customHeight="false" outlineLevel="0" collapsed="false">
      <c r="A428" s="29"/>
      <c r="B428" s="30"/>
      <c r="C428" s="30"/>
      <c r="D428" s="30"/>
      <c r="E428" s="30"/>
      <c r="F428" s="30"/>
      <c r="G428" s="31"/>
      <c r="H428" s="31"/>
      <c r="I428" s="17" t="str">
        <f aca="false">IFERROR((G428-H428)/H428,"")</f>
        <v/>
      </c>
      <c r="J428" s="31"/>
      <c r="K428" s="30"/>
      <c r="L428" s="15" t="str">
        <f aca="false">IF(K428="W",(G428-1)*J428,IF(K428="L",-J428,IF(K428="P",0,"")))</f>
        <v/>
      </c>
      <c r="M428" s="16" t="str">
        <f aca="false">IFERROR(L428*$B$3,"")</f>
        <v/>
      </c>
      <c r="N428" s="15" t="n">
        <f aca="false">SUM($L$9:L428)</f>
        <v>0.85</v>
      </c>
      <c r="O428" s="16" t="n">
        <f aca="false">SUM($M$9:M428)</f>
        <v>8.5</v>
      </c>
      <c r="P428" s="13" t="n">
        <f aca="false">IFERROR(N428/SUM($J$9:J428),"")</f>
        <v>0.85</v>
      </c>
      <c r="Q428" s="13" t="n">
        <f aca="false">IFERROR(COUNTIF($K$9:K428,"W")/COUNTIF($K$9:K428,"&lt;&gt;"),"")</f>
        <v>1</v>
      </c>
      <c r="R428" s="17" t="n">
        <f aca="false">IFERROR(AVERAGE($I$9:I428),"")</f>
        <v>0.0277777777777778</v>
      </c>
    </row>
    <row r="429" customFormat="false" ht="15" hidden="false" customHeight="false" outlineLevel="0" collapsed="false">
      <c r="A429" s="29"/>
      <c r="B429" s="30"/>
      <c r="C429" s="30"/>
      <c r="D429" s="30"/>
      <c r="E429" s="30"/>
      <c r="F429" s="30"/>
      <c r="G429" s="31"/>
      <c r="H429" s="31"/>
      <c r="I429" s="17" t="str">
        <f aca="false">IFERROR((G429-H429)/H429,"")</f>
        <v/>
      </c>
      <c r="J429" s="31"/>
      <c r="K429" s="30"/>
      <c r="L429" s="15" t="str">
        <f aca="false">IF(K429="W",(G429-1)*J429,IF(K429="L",-J429,IF(K429="P",0,"")))</f>
        <v/>
      </c>
      <c r="M429" s="16" t="str">
        <f aca="false">IFERROR(L429*$B$3,"")</f>
        <v/>
      </c>
      <c r="N429" s="15" t="n">
        <f aca="false">SUM($L$9:L429)</f>
        <v>0.85</v>
      </c>
      <c r="O429" s="16" t="n">
        <f aca="false">SUM($M$9:M429)</f>
        <v>8.5</v>
      </c>
      <c r="P429" s="13" t="n">
        <f aca="false">IFERROR(N429/SUM($J$9:J429),"")</f>
        <v>0.85</v>
      </c>
      <c r="Q429" s="13" t="n">
        <f aca="false">IFERROR(COUNTIF($K$9:K429,"W")/COUNTIF($K$9:K429,"&lt;&gt;"),"")</f>
        <v>1</v>
      </c>
      <c r="R429" s="17" t="n">
        <f aca="false">IFERROR(AVERAGE($I$9:I429),"")</f>
        <v>0.0277777777777778</v>
      </c>
    </row>
    <row r="430" customFormat="false" ht="15" hidden="false" customHeight="false" outlineLevel="0" collapsed="false">
      <c r="A430" s="29"/>
      <c r="B430" s="30"/>
      <c r="C430" s="30"/>
      <c r="D430" s="30"/>
      <c r="E430" s="30"/>
      <c r="F430" s="30"/>
      <c r="G430" s="31"/>
      <c r="H430" s="31"/>
      <c r="I430" s="17" t="str">
        <f aca="false">IFERROR((G430-H430)/H430,"")</f>
        <v/>
      </c>
      <c r="J430" s="31"/>
      <c r="K430" s="30"/>
      <c r="L430" s="15" t="str">
        <f aca="false">IF(K430="W",(G430-1)*J430,IF(K430="L",-J430,IF(K430="P",0,"")))</f>
        <v/>
      </c>
      <c r="M430" s="16" t="str">
        <f aca="false">IFERROR(L430*$B$3,"")</f>
        <v/>
      </c>
      <c r="N430" s="15" t="n">
        <f aca="false">SUM($L$9:L430)</f>
        <v>0.85</v>
      </c>
      <c r="O430" s="16" t="n">
        <f aca="false">SUM($M$9:M430)</f>
        <v>8.5</v>
      </c>
      <c r="P430" s="13" t="n">
        <f aca="false">IFERROR(N430/SUM($J$9:J430),"")</f>
        <v>0.85</v>
      </c>
      <c r="Q430" s="13" t="n">
        <f aca="false">IFERROR(COUNTIF($K$9:K430,"W")/COUNTIF($K$9:K430,"&lt;&gt;"),"")</f>
        <v>1</v>
      </c>
      <c r="R430" s="17" t="n">
        <f aca="false">IFERROR(AVERAGE($I$9:I430),"")</f>
        <v>0.0277777777777778</v>
      </c>
    </row>
    <row r="431" customFormat="false" ht="15" hidden="false" customHeight="false" outlineLevel="0" collapsed="false">
      <c r="A431" s="29"/>
      <c r="B431" s="30"/>
      <c r="C431" s="30"/>
      <c r="D431" s="30"/>
      <c r="E431" s="30"/>
      <c r="F431" s="30"/>
      <c r="G431" s="31"/>
      <c r="H431" s="31"/>
      <c r="I431" s="17" t="str">
        <f aca="false">IFERROR((G431-H431)/H431,"")</f>
        <v/>
      </c>
      <c r="J431" s="31"/>
      <c r="K431" s="30"/>
      <c r="L431" s="15" t="str">
        <f aca="false">IF(K431="W",(G431-1)*J431,IF(K431="L",-J431,IF(K431="P",0,"")))</f>
        <v/>
      </c>
      <c r="M431" s="16" t="str">
        <f aca="false">IFERROR(L431*$B$3,"")</f>
        <v/>
      </c>
      <c r="N431" s="15" t="n">
        <f aca="false">SUM($L$9:L431)</f>
        <v>0.85</v>
      </c>
      <c r="O431" s="16" t="n">
        <f aca="false">SUM($M$9:M431)</f>
        <v>8.5</v>
      </c>
      <c r="P431" s="13" t="n">
        <f aca="false">IFERROR(N431/SUM($J$9:J431),"")</f>
        <v>0.85</v>
      </c>
      <c r="Q431" s="13" t="n">
        <f aca="false">IFERROR(COUNTIF($K$9:K431,"W")/COUNTIF($K$9:K431,"&lt;&gt;"),"")</f>
        <v>1</v>
      </c>
      <c r="R431" s="17" t="n">
        <f aca="false">IFERROR(AVERAGE($I$9:I431),"")</f>
        <v>0.0277777777777778</v>
      </c>
    </row>
    <row r="432" customFormat="false" ht="15" hidden="false" customHeight="false" outlineLevel="0" collapsed="false">
      <c r="A432" s="29"/>
      <c r="B432" s="30"/>
      <c r="C432" s="30"/>
      <c r="D432" s="30"/>
      <c r="E432" s="30"/>
      <c r="F432" s="30"/>
      <c r="G432" s="31"/>
      <c r="H432" s="31"/>
      <c r="I432" s="17" t="str">
        <f aca="false">IFERROR((G432-H432)/H432,"")</f>
        <v/>
      </c>
      <c r="J432" s="31"/>
      <c r="K432" s="30"/>
      <c r="L432" s="15" t="str">
        <f aca="false">IF(K432="W",(G432-1)*J432,IF(K432="L",-J432,IF(K432="P",0,"")))</f>
        <v/>
      </c>
      <c r="M432" s="16" t="str">
        <f aca="false">IFERROR(L432*$B$3,"")</f>
        <v/>
      </c>
      <c r="N432" s="15" t="n">
        <f aca="false">SUM($L$9:L432)</f>
        <v>0.85</v>
      </c>
      <c r="O432" s="16" t="n">
        <f aca="false">SUM($M$9:M432)</f>
        <v>8.5</v>
      </c>
      <c r="P432" s="13" t="n">
        <f aca="false">IFERROR(N432/SUM($J$9:J432),"")</f>
        <v>0.85</v>
      </c>
      <c r="Q432" s="13" t="n">
        <f aca="false">IFERROR(COUNTIF($K$9:K432,"W")/COUNTIF($K$9:K432,"&lt;&gt;"),"")</f>
        <v>1</v>
      </c>
      <c r="R432" s="17" t="n">
        <f aca="false">IFERROR(AVERAGE($I$9:I432),"")</f>
        <v>0.0277777777777778</v>
      </c>
    </row>
    <row r="433" customFormat="false" ht="15" hidden="false" customHeight="false" outlineLevel="0" collapsed="false">
      <c r="A433" s="29"/>
      <c r="B433" s="30"/>
      <c r="C433" s="30"/>
      <c r="D433" s="30"/>
      <c r="E433" s="30"/>
      <c r="F433" s="30"/>
      <c r="G433" s="31"/>
      <c r="H433" s="31"/>
      <c r="I433" s="17" t="str">
        <f aca="false">IFERROR((G433-H433)/H433,"")</f>
        <v/>
      </c>
      <c r="J433" s="31"/>
      <c r="K433" s="30"/>
      <c r="L433" s="15" t="str">
        <f aca="false">IF(K433="W",(G433-1)*J433,IF(K433="L",-J433,IF(K433="P",0,"")))</f>
        <v/>
      </c>
      <c r="M433" s="16" t="str">
        <f aca="false">IFERROR(L433*$B$3,"")</f>
        <v/>
      </c>
      <c r="N433" s="15" t="n">
        <f aca="false">SUM($L$9:L433)</f>
        <v>0.85</v>
      </c>
      <c r="O433" s="16" t="n">
        <f aca="false">SUM($M$9:M433)</f>
        <v>8.5</v>
      </c>
      <c r="P433" s="13" t="n">
        <f aca="false">IFERROR(N433/SUM($J$9:J433),"")</f>
        <v>0.85</v>
      </c>
      <c r="Q433" s="13" t="n">
        <f aca="false">IFERROR(COUNTIF($K$9:K433,"W")/COUNTIF($K$9:K433,"&lt;&gt;"),"")</f>
        <v>1</v>
      </c>
      <c r="R433" s="17" t="n">
        <f aca="false">IFERROR(AVERAGE($I$9:I433),"")</f>
        <v>0.0277777777777778</v>
      </c>
    </row>
    <row r="434" customFormat="false" ht="15" hidden="false" customHeight="false" outlineLevel="0" collapsed="false">
      <c r="A434" s="29"/>
      <c r="B434" s="30"/>
      <c r="C434" s="30"/>
      <c r="D434" s="30"/>
      <c r="E434" s="30"/>
      <c r="F434" s="30"/>
      <c r="G434" s="31"/>
      <c r="H434" s="31"/>
      <c r="I434" s="17" t="str">
        <f aca="false">IFERROR((G434-H434)/H434,"")</f>
        <v/>
      </c>
      <c r="J434" s="31"/>
      <c r="K434" s="30"/>
      <c r="L434" s="15" t="str">
        <f aca="false">IF(K434="W",(G434-1)*J434,IF(K434="L",-J434,IF(K434="P",0,"")))</f>
        <v/>
      </c>
      <c r="M434" s="16" t="str">
        <f aca="false">IFERROR(L434*$B$3,"")</f>
        <v/>
      </c>
      <c r="N434" s="15" t="n">
        <f aca="false">SUM($L$9:L434)</f>
        <v>0.85</v>
      </c>
      <c r="O434" s="16" t="n">
        <f aca="false">SUM($M$9:M434)</f>
        <v>8.5</v>
      </c>
      <c r="P434" s="13" t="n">
        <f aca="false">IFERROR(N434/SUM($J$9:J434),"")</f>
        <v>0.85</v>
      </c>
      <c r="Q434" s="13" t="n">
        <f aca="false">IFERROR(COUNTIF($K$9:K434,"W")/COUNTIF($K$9:K434,"&lt;&gt;"),"")</f>
        <v>1</v>
      </c>
      <c r="R434" s="17" t="n">
        <f aca="false">IFERROR(AVERAGE($I$9:I434),"")</f>
        <v>0.0277777777777778</v>
      </c>
    </row>
    <row r="435" customFormat="false" ht="15" hidden="false" customHeight="false" outlineLevel="0" collapsed="false">
      <c r="A435" s="29"/>
      <c r="B435" s="30"/>
      <c r="C435" s="30"/>
      <c r="D435" s="30"/>
      <c r="E435" s="30"/>
      <c r="F435" s="30"/>
      <c r="G435" s="31"/>
      <c r="H435" s="31"/>
      <c r="I435" s="17" t="str">
        <f aca="false">IFERROR((G435-H435)/H435,"")</f>
        <v/>
      </c>
      <c r="J435" s="31"/>
      <c r="K435" s="30"/>
      <c r="L435" s="15" t="str">
        <f aca="false">IF(K435="W",(G435-1)*J435,IF(K435="L",-J435,IF(K435="P",0,"")))</f>
        <v/>
      </c>
      <c r="M435" s="16" t="str">
        <f aca="false">IFERROR(L435*$B$3,"")</f>
        <v/>
      </c>
      <c r="N435" s="15" t="n">
        <f aca="false">SUM($L$9:L435)</f>
        <v>0.85</v>
      </c>
      <c r="O435" s="16" t="n">
        <f aca="false">SUM($M$9:M435)</f>
        <v>8.5</v>
      </c>
      <c r="P435" s="13" t="n">
        <f aca="false">IFERROR(N435/SUM($J$9:J435),"")</f>
        <v>0.85</v>
      </c>
      <c r="Q435" s="13" t="n">
        <f aca="false">IFERROR(COUNTIF($K$9:K435,"W")/COUNTIF($K$9:K435,"&lt;&gt;"),"")</f>
        <v>1</v>
      </c>
      <c r="R435" s="17" t="n">
        <f aca="false">IFERROR(AVERAGE($I$9:I435),"")</f>
        <v>0.0277777777777778</v>
      </c>
    </row>
    <row r="436" customFormat="false" ht="15" hidden="false" customHeight="false" outlineLevel="0" collapsed="false">
      <c r="A436" s="29"/>
      <c r="B436" s="30"/>
      <c r="C436" s="30"/>
      <c r="D436" s="30"/>
      <c r="E436" s="30"/>
      <c r="F436" s="30"/>
      <c r="G436" s="31"/>
      <c r="H436" s="31"/>
      <c r="I436" s="17" t="str">
        <f aca="false">IFERROR((G436-H436)/H436,"")</f>
        <v/>
      </c>
      <c r="J436" s="31"/>
      <c r="K436" s="30"/>
      <c r="L436" s="15" t="str">
        <f aca="false">IF(K436="W",(G436-1)*J436,IF(K436="L",-J436,IF(K436="P",0,"")))</f>
        <v/>
      </c>
      <c r="M436" s="16" t="str">
        <f aca="false">IFERROR(L436*$B$3,"")</f>
        <v/>
      </c>
      <c r="N436" s="15" t="n">
        <f aca="false">SUM($L$9:L436)</f>
        <v>0.85</v>
      </c>
      <c r="O436" s="16" t="n">
        <f aca="false">SUM($M$9:M436)</f>
        <v>8.5</v>
      </c>
      <c r="P436" s="13" t="n">
        <f aca="false">IFERROR(N436/SUM($J$9:J436),"")</f>
        <v>0.85</v>
      </c>
      <c r="Q436" s="13" t="n">
        <f aca="false">IFERROR(COUNTIF($K$9:K436,"W")/COUNTIF($K$9:K436,"&lt;&gt;"),"")</f>
        <v>1</v>
      </c>
      <c r="R436" s="17" t="n">
        <f aca="false">IFERROR(AVERAGE($I$9:I436),"")</f>
        <v>0.0277777777777778</v>
      </c>
    </row>
    <row r="437" customFormat="false" ht="15" hidden="false" customHeight="false" outlineLevel="0" collapsed="false">
      <c r="A437" s="29"/>
      <c r="B437" s="30"/>
      <c r="C437" s="30"/>
      <c r="D437" s="30"/>
      <c r="E437" s="30"/>
      <c r="F437" s="30"/>
      <c r="G437" s="31"/>
      <c r="H437" s="31"/>
      <c r="I437" s="17" t="str">
        <f aca="false">IFERROR((G437-H437)/H437,"")</f>
        <v/>
      </c>
      <c r="J437" s="31"/>
      <c r="K437" s="30"/>
      <c r="L437" s="15" t="str">
        <f aca="false">IF(K437="W",(G437-1)*J437,IF(K437="L",-J437,IF(K437="P",0,"")))</f>
        <v/>
      </c>
      <c r="M437" s="16" t="str">
        <f aca="false">IFERROR(L437*$B$3,"")</f>
        <v/>
      </c>
      <c r="N437" s="15" t="n">
        <f aca="false">SUM($L$9:L437)</f>
        <v>0.85</v>
      </c>
      <c r="O437" s="16" t="n">
        <f aca="false">SUM($M$9:M437)</f>
        <v>8.5</v>
      </c>
      <c r="P437" s="13" t="n">
        <f aca="false">IFERROR(N437/SUM($J$9:J437),"")</f>
        <v>0.85</v>
      </c>
      <c r="Q437" s="13" t="n">
        <f aca="false">IFERROR(COUNTIF($K$9:K437,"W")/COUNTIF($K$9:K437,"&lt;&gt;"),"")</f>
        <v>1</v>
      </c>
      <c r="R437" s="17" t="n">
        <f aca="false">IFERROR(AVERAGE($I$9:I437),"")</f>
        <v>0.0277777777777778</v>
      </c>
    </row>
    <row r="438" customFormat="false" ht="15" hidden="false" customHeight="false" outlineLevel="0" collapsed="false">
      <c r="A438" s="29"/>
      <c r="B438" s="30"/>
      <c r="C438" s="30"/>
      <c r="D438" s="30"/>
      <c r="E438" s="30"/>
      <c r="F438" s="30"/>
      <c r="G438" s="31"/>
      <c r="H438" s="31"/>
      <c r="I438" s="17" t="str">
        <f aca="false">IFERROR((G438-H438)/H438,"")</f>
        <v/>
      </c>
      <c r="J438" s="31"/>
      <c r="K438" s="30"/>
      <c r="L438" s="15" t="str">
        <f aca="false">IF(K438="W",(G438-1)*J438,IF(K438="L",-J438,IF(K438="P",0,"")))</f>
        <v/>
      </c>
      <c r="M438" s="16" t="str">
        <f aca="false">IFERROR(L438*$B$3,"")</f>
        <v/>
      </c>
      <c r="N438" s="15" t="n">
        <f aca="false">SUM($L$9:L438)</f>
        <v>0.85</v>
      </c>
      <c r="O438" s="16" t="n">
        <f aca="false">SUM($M$9:M438)</f>
        <v>8.5</v>
      </c>
      <c r="P438" s="13" t="n">
        <f aca="false">IFERROR(N438/SUM($J$9:J438),"")</f>
        <v>0.85</v>
      </c>
      <c r="Q438" s="13" t="n">
        <f aca="false">IFERROR(COUNTIF($K$9:K438,"W")/COUNTIF($K$9:K438,"&lt;&gt;"),"")</f>
        <v>1</v>
      </c>
      <c r="R438" s="17" t="n">
        <f aca="false">IFERROR(AVERAGE($I$9:I438),"")</f>
        <v>0.0277777777777778</v>
      </c>
    </row>
    <row r="439" customFormat="false" ht="15" hidden="false" customHeight="false" outlineLevel="0" collapsed="false">
      <c r="A439" s="29"/>
      <c r="B439" s="30"/>
      <c r="C439" s="30"/>
      <c r="D439" s="30"/>
      <c r="E439" s="30"/>
      <c r="F439" s="30"/>
      <c r="G439" s="31"/>
      <c r="H439" s="31"/>
      <c r="I439" s="17" t="str">
        <f aca="false">IFERROR((G439-H439)/H439,"")</f>
        <v/>
      </c>
      <c r="J439" s="31"/>
      <c r="K439" s="30"/>
      <c r="L439" s="15" t="str">
        <f aca="false">IF(K439="W",(G439-1)*J439,IF(K439="L",-J439,IF(K439="P",0,"")))</f>
        <v/>
      </c>
      <c r="M439" s="16" t="str">
        <f aca="false">IFERROR(L439*$B$3,"")</f>
        <v/>
      </c>
      <c r="N439" s="15" t="n">
        <f aca="false">SUM($L$9:L439)</f>
        <v>0.85</v>
      </c>
      <c r="O439" s="16" t="n">
        <f aca="false">SUM($M$9:M439)</f>
        <v>8.5</v>
      </c>
      <c r="P439" s="13" t="n">
        <f aca="false">IFERROR(N439/SUM($J$9:J439),"")</f>
        <v>0.85</v>
      </c>
      <c r="Q439" s="13" t="n">
        <f aca="false">IFERROR(COUNTIF($K$9:K439,"W")/COUNTIF($K$9:K439,"&lt;&gt;"),"")</f>
        <v>1</v>
      </c>
      <c r="R439" s="17" t="n">
        <f aca="false">IFERROR(AVERAGE($I$9:I439),"")</f>
        <v>0.0277777777777778</v>
      </c>
    </row>
    <row r="440" customFormat="false" ht="15" hidden="false" customHeight="false" outlineLevel="0" collapsed="false">
      <c r="A440" s="29"/>
      <c r="B440" s="30"/>
      <c r="C440" s="30"/>
      <c r="D440" s="30"/>
      <c r="E440" s="30"/>
      <c r="F440" s="30"/>
      <c r="G440" s="31"/>
      <c r="H440" s="31"/>
      <c r="I440" s="17" t="str">
        <f aca="false">IFERROR((G440-H440)/H440,"")</f>
        <v/>
      </c>
      <c r="J440" s="31"/>
      <c r="K440" s="30"/>
      <c r="L440" s="15" t="str">
        <f aca="false">IF(K440="W",(G440-1)*J440,IF(K440="L",-J440,IF(K440="P",0,"")))</f>
        <v/>
      </c>
      <c r="M440" s="16" t="str">
        <f aca="false">IFERROR(L440*$B$3,"")</f>
        <v/>
      </c>
      <c r="N440" s="15" t="n">
        <f aca="false">SUM($L$9:L440)</f>
        <v>0.85</v>
      </c>
      <c r="O440" s="16" t="n">
        <f aca="false">SUM($M$9:M440)</f>
        <v>8.5</v>
      </c>
      <c r="P440" s="13" t="n">
        <f aca="false">IFERROR(N440/SUM($J$9:J440),"")</f>
        <v>0.85</v>
      </c>
      <c r="Q440" s="13" t="n">
        <f aca="false">IFERROR(COUNTIF($K$9:K440,"W")/COUNTIF($K$9:K440,"&lt;&gt;"),"")</f>
        <v>1</v>
      </c>
      <c r="R440" s="17" t="n">
        <f aca="false">IFERROR(AVERAGE($I$9:I440),"")</f>
        <v>0.0277777777777778</v>
      </c>
    </row>
    <row r="441" customFormat="false" ht="15" hidden="false" customHeight="false" outlineLevel="0" collapsed="false">
      <c r="A441" s="29"/>
      <c r="B441" s="30"/>
      <c r="C441" s="30"/>
      <c r="D441" s="30"/>
      <c r="E441" s="30"/>
      <c r="F441" s="30"/>
      <c r="G441" s="31"/>
      <c r="H441" s="31"/>
      <c r="I441" s="17" t="str">
        <f aca="false">IFERROR((G441-H441)/H441,"")</f>
        <v/>
      </c>
      <c r="J441" s="31"/>
      <c r="K441" s="30"/>
      <c r="L441" s="15" t="str">
        <f aca="false">IF(K441="W",(G441-1)*J441,IF(K441="L",-J441,IF(K441="P",0,"")))</f>
        <v/>
      </c>
      <c r="M441" s="16" t="str">
        <f aca="false">IFERROR(L441*$B$3,"")</f>
        <v/>
      </c>
      <c r="N441" s="15" t="n">
        <f aca="false">SUM($L$9:L441)</f>
        <v>0.85</v>
      </c>
      <c r="O441" s="16" t="n">
        <f aca="false">SUM($M$9:M441)</f>
        <v>8.5</v>
      </c>
      <c r="P441" s="13" t="n">
        <f aca="false">IFERROR(N441/SUM($J$9:J441),"")</f>
        <v>0.85</v>
      </c>
      <c r="Q441" s="13" t="n">
        <f aca="false">IFERROR(COUNTIF($K$9:K441,"W")/COUNTIF($K$9:K441,"&lt;&gt;"),"")</f>
        <v>1</v>
      </c>
      <c r="R441" s="17" t="n">
        <f aca="false">IFERROR(AVERAGE($I$9:I441),"")</f>
        <v>0.0277777777777778</v>
      </c>
    </row>
    <row r="442" customFormat="false" ht="15" hidden="false" customHeight="false" outlineLevel="0" collapsed="false">
      <c r="A442" s="29"/>
      <c r="B442" s="30"/>
      <c r="C442" s="30"/>
      <c r="D442" s="30"/>
      <c r="E442" s="30"/>
      <c r="F442" s="30"/>
      <c r="G442" s="31"/>
      <c r="H442" s="31"/>
      <c r="I442" s="17" t="str">
        <f aca="false">IFERROR((G442-H442)/H442,"")</f>
        <v/>
      </c>
      <c r="J442" s="31"/>
      <c r="K442" s="30"/>
      <c r="L442" s="15" t="str">
        <f aca="false">IF(K442="W",(G442-1)*J442,IF(K442="L",-J442,IF(K442="P",0,"")))</f>
        <v/>
      </c>
      <c r="M442" s="16" t="str">
        <f aca="false">IFERROR(L442*$B$3,"")</f>
        <v/>
      </c>
      <c r="N442" s="15" t="n">
        <f aca="false">SUM($L$9:L442)</f>
        <v>0.85</v>
      </c>
      <c r="O442" s="16" t="n">
        <f aca="false">SUM($M$9:M442)</f>
        <v>8.5</v>
      </c>
      <c r="P442" s="13" t="n">
        <f aca="false">IFERROR(N442/SUM($J$9:J442),"")</f>
        <v>0.85</v>
      </c>
      <c r="Q442" s="13" t="n">
        <f aca="false">IFERROR(COUNTIF($K$9:K442,"W")/COUNTIF($K$9:K442,"&lt;&gt;"),"")</f>
        <v>1</v>
      </c>
      <c r="R442" s="17" t="n">
        <f aca="false">IFERROR(AVERAGE($I$9:I442),"")</f>
        <v>0.0277777777777778</v>
      </c>
    </row>
    <row r="443" customFormat="false" ht="15" hidden="false" customHeight="false" outlineLevel="0" collapsed="false">
      <c r="A443" s="29"/>
      <c r="B443" s="30"/>
      <c r="C443" s="30"/>
      <c r="D443" s="30"/>
      <c r="E443" s="30"/>
      <c r="F443" s="30"/>
      <c r="G443" s="31"/>
      <c r="H443" s="31"/>
      <c r="I443" s="17" t="str">
        <f aca="false">IFERROR((G443-H443)/H443,"")</f>
        <v/>
      </c>
      <c r="J443" s="31"/>
      <c r="K443" s="30"/>
      <c r="L443" s="15" t="str">
        <f aca="false">IF(K443="W",(G443-1)*J443,IF(K443="L",-J443,IF(K443="P",0,"")))</f>
        <v/>
      </c>
      <c r="M443" s="16" t="str">
        <f aca="false">IFERROR(L443*$B$3,"")</f>
        <v/>
      </c>
      <c r="N443" s="15" t="n">
        <f aca="false">SUM($L$9:L443)</f>
        <v>0.85</v>
      </c>
      <c r="O443" s="16" t="n">
        <f aca="false">SUM($M$9:M443)</f>
        <v>8.5</v>
      </c>
      <c r="P443" s="13" t="n">
        <f aca="false">IFERROR(N443/SUM($J$9:J443),"")</f>
        <v>0.85</v>
      </c>
      <c r="Q443" s="13" t="n">
        <f aca="false">IFERROR(COUNTIF($K$9:K443,"W")/COUNTIF($K$9:K443,"&lt;&gt;"),"")</f>
        <v>1</v>
      </c>
      <c r="R443" s="17" t="n">
        <f aca="false">IFERROR(AVERAGE($I$9:I443),"")</f>
        <v>0.0277777777777778</v>
      </c>
    </row>
    <row r="444" customFormat="false" ht="15" hidden="false" customHeight="false" outlineLevel="0" collapsed="false">
      <c r="A444" s="29"/>
      <c r="B444" s="30"/>
      <c r="C444" s="30"/>
      <c r="D444" s="30"/>
      <c r="E444" s="30"/>
      <c r="F444" s="30"/>
      <c r="G444" s="31"/>
      <c r="H444" s="31"/>
      <c r="I444" s="17" t="str">
        <f aca="false">IFERROR((G444-H444)/H444,"")</f>
        <v/>
      </c>
      <c r="J444" s="31"/>
      <c r="K444" s="30"/>
      <c r="L444" s="15" t="str">
        <f aca="false">IF(K444="W",(G444-1)*J444,IF(K444="L",-J444,IF(K444="P",0,"")))</f>
        <v/>
      </c>
      <c r="M444" s="16" t="str">
        <f aca="false">IFERROR(L444*$B$3,"")</f>
        <v/>
      </c>
      <c r="N444" s="15" t="n">
        <f aca="false">SUM($L$9:L444)</f>
        <v>0.85</v>
      </c>
      <c r="O444" s="16" t="n">
        <f aca="false">SUM($M$9:M444)</f>
        <v>8.5</v>
      </c>
      <c r="P444" s="13" t="n">
        <f aca="false">IFERROR(N444/SUM($J$9:J444),"")</f>
        <v>0.85</v>
      </c>
      <c r="Q444" s="13" t="n">
        <f aca="false">IFERROR(COUNTIF($K$9:K444,"W")/COUNTIF($K$9:K444,"&lt;&gt;"),"")</f>
        <v>1</v>
      </c>
      <c r="R444" s="17" t="n">
        <f aca="false">IFERROR(AVERAGE($I$9:I444),"")</f>
        <v>0.0277777777777778</v>
      </c>
    </row>
    <row r="445" customFormat="false" ht="15" hidden="false" customHeight="false" outlineLevel="0" collapsed="false">
      <c r="A445" s="29"/>
      <c r="B445" s="30"/>
      <c r="C445" s="30"/>
      <c r="D445" s="30"/>
      <c r="E445" s="30"/>
      <c r="F445" s="30"/>
      <c r="G445" s="31"/>
      <c r="H445" s="31"/>
      <c r="I445" s="17" t="str">
        <f aca="false">IFERROR((G445-H445)/H445,"")</f>
        <v/>
      </c>
      <c r="J445" s="31"/>
      <c r="K445" s="30"/>
      <c r="L445" s="15" t="str">
        <f aca="false">IF(K445="W",(G445-1)*J445,IF(K445="L",-J445,IF(K445="P",0,"")))</f>
        <v/>
      </c>
      <c r="M445" s="16" t="str">
        <f aca="false">IFERROR(L445*$B$3,"")</f>
        <v/>
      </c>
      <c r="N445" s="15" t="n">
        <f aca="false">SUM($L$9:L445)</f>
        <v>0.85</v>
      </c>
      <c r="O445" s="16" t="n">
        <f aca="false">SUM($M$9:M445)</f>
        <v>8.5</v>
      </c>
      <c r="P445" s="13" t="n">
        <f aca="false">IFERROR(N445/SUM($J$9:J445),"")</f>
        <v>0.85</v>
      </c>
      <c r="Q445" s="13" t="n">
        <f aca="false">IFERROR(COUNTIF($K$9:K445,"W")/COUNTIF($K$9:K445,"&lt;&gt;"),"")</f>
        <v>1</v>
      </c>
      <c r="R445" s="17" t="n">
        <f aca="false">IFERROR(AVERAGE($I$9:I445),"")</f>
        <v>0.0277777777777778</v>
      </c>
    </row>
    <row r="446" customFormat="false" ht="15" hidden="false" customHeight="false" outlineLevel="0" collapsed="false">
      <c r="A446" s="29"/>
      <c r="B446" s="30"/>
      <c r="C446" s="30"/>
      <c r="D446" s="30"/>
      <c r="E446" s="30"/>
      <c r="F446" s="30"/>
      <c r="G446" s="31"/>
      <c r="H446" s="31"/>
      <c r="I446" s="17" t="str">
        <f aca="false">IFERROR((G446-H446)/H446,"")</f>
        <v/>
      </c>
      <c r="J446" s="31"/>
      <c r="K446" s="30"/>
      <c r="L446" s="15" t="str">
        <f aca="false">IF(K446="W",(G446-1)*J446,IF(K446="L",-J446,IF(K446="P",0,"")))</f>
        <v/>
      </c>
      <c r="M446" s="16" t="str">
        <f aca="false">IFERROR(L446*$B$3,"")</f>
        <v/>
      </c>
      <c r="N446" s="15" t="n">
        <f aca="false">SUM($L$9:L446)</f>
        <v>0.85</v>
      </c>
      <c r="O446" s="16" t="n">
        <f aca="false">SUM($M$9:M446)</f>
        <v>8.5</v>
      </c>
      <c r="P446" s="13" t="n">
        <f aca="false">IFERROR(N446/SUM($J$9:J446),"")</f>
        <v>0.85</v>
      </c>
      <c r="Q446" s="13" t="n">
        <f aca="false">IFERROR(COUNTIF($K$9:K446,"W")/COUNTIF($K$9:K446,"&lt;&gt;"),"")</f>
        <v>1</v>
      </c>
      <c r="R446" s="17" t="n">
        <f aca="false">IFERROR(AVERAGE($I$9:I446),"")</f>
        <v>0.0277777777777778</v>
      </c>
    </row>
    <row r="447" customFormat="false" ht="15" hidden="false" customHeight="false" outlineLevel="0" collapsed="false">
      <c r="A447" s="29"/>
      <c r="B447" s="30"/>
      <c r="C447" s="30"/>
      <c r="D447" s="30"/>
      <c r="E447" s="30"/>
      <c r="F447" s="30"/>
      <c r="G447" s="31"/>
      <c r="H447" s="31"/>
      <c r="I447" s="17" t="str">
        <f aca="false">IFERROR((G447-H447)/H447,"")</f>
        <v/>
      </c>
      <c r="J447" s="31"/>
      <c r="K447" s="30"/>
      <c r="L447" s="15" t="str">
        <f aca="false">IF(K447="W",(G447-1)*J447,IF(K447="L",-J447,IF(K447="P",0,"")))</f>
        <v/>
      </c>
      <c r="M447" s="16" t="str">
        <f aca="false">IFERROR(L447*$B$3,"")</f>
        <v/>
      </c>
      <c r="N447" s="15" t="n">
        <f aca="false">SUM($L$9:L447)</f>
        <v>0.85</v>
      </c>
      <c r="O447" s="16" t="n">
        <f aca="false">SUM($M$9:M447)</f>
        <v>8.5</v>
      </c>
      <c r="P447" s="13" t="n">
        <f aca="false">IFERROR(N447/SUM($J$9:J447),"")</f>
        <v>0.85</v>
      </c>
      <c r="Q447" s="13" t="n">
        <f aca="false">IFERROR(COUNTIF($K$9:K447,"W")/COUNTIF($K$9:K447,"&lt;&gt;"),"")</f>
        <v>1</v>
      </c>
      <c r="R447" s="17" t="n">
        <f aca="false">IFERROR(AVERAGE($I$9:I447),"")</f>
        <v>0.0277777777777778</v>
      </c>
    </row>
    <row r="448" customFormat="false" ht="15" hidden="false" customHeight="false" outlineLevel="0" collapsed="false">
      <c r="A448" s="29"/>
      <c r="B448" s="30"/>
      <c r="C448" s="30"/>
      <c r="D448" s="30"/>
      <c r="E448" s="30"/>
      <c r="F448" s="30"/>
      <c r="G448" s="31"/>
      <c r="H448" s="31"/>
      <c r="I448" s="17" t="str">
        <f aca="false">IFERROR((G448-H448)/H448,"")</f>
        <v/>
      </c>
      <c r="J448" s="31"/>
      <c r="K448" s="30"/>
      <c r="L448" s="15" t="str">
        <f aca="false">IF(K448="W",(G448-1)*J448,IF(K448="L",-J448,IF(K448="P",0,"")))</f>
        <v/>
      </c>
      <c r="M448" s="16" t="str">
        <f aca="false">IFERROR(L448*$B$3,"")</f>
        <v/>
      </c>
      <c r="N448" s="15" t="n">
        <f aca="false">SUM($L$9:L448)</f>
        <v>0.85</v>
      </c>
      <c r="O448" s="16" t="n">
        <f aca="false">SUM($M$9:M448)</f>
        <v>8.5</v>
      </c>
      <c r="P448" s="13" t="n">
        <f aca="false">IFERROR(N448/SUM($J$9:J448),"")</f>
        <v>0.85</v>
      </c>
      <c r="Q448" s="13" t="n">
        <f aca="false">IFERROR(COUNTIF($K$9:K448,"W")/COUNTIF($K$9:K448,"&lt;&gt;"),"")</f>
        <v>1</v>
      </c>
      <c r="R448" s="17" t="n">
        <f aca="false">IFERROR(AVERAGE($I$9:I448),"")</f>
        <v>0.0277777777777778</v>
      </c>
    </row>
    <row r="449" customFormat="false" ht="15" hidden="false" customHeight="false" outlineLevel="0" collapsed="false">
      <c r="A449" s="29"/>
      <c r="B449" s="30"/>
      <c r="C449" s="30"/>
      <c r="D449" s="30"/>
      <c r="E449" s="30"/>
      <c r="F449" s="30"/>
      <c r="G449" s="31"/>
      <c r="H449" s="31"/>
      <c r="I449" s="17" t="str">
        <f aca="false">IFERROR((G449-H449)/H449,"")</f>
        <v/>
      </c>
      <c r="J449" s="31"/>
      <c r="K449" s="30"/>
      <c r="L449" s="15" t="str">
        <f aca="false">IF(K449="W",(G449-1)*J449,IF(K449="L",-J449,IF(K449="P",0,"")))</f>
        <v/>
      </c>
      <c r="M449" s="16" t="str">
        <f aca="false">IFERROR(L449*$B$3,"")</f>
        <v/>
      </c>
      <c r="N449" s="15" t="n">
        <f aca="false">SUM($L$9:L449)</f>
        <v>0.85</v>
      </c>
      <c r="O449" s="16" t="n">
        <f aca="false">SUM($M$9:M449)</f>
        <v>8.5</v>
      </c>
      <c r="P449" s="13" t="n">
        <f aca="false">IFERROR(N449/SUM($J$9:J449),"")</f>
        <v>0.85</v>
      </c>
      <c r="Q449" s="13" t="n">
        <f aca="false">IFERROR(COUNTIF($K$9:K449,"W")/COUNTIF($K$9:K449,"&lt;&gt;"),"")</f>
        <v>1</v>
      </c>
      <c r="R449" s="17" t="n">
        <f aca="false">IFERROR(AVERAGE($I$9:I449),"")</f>
        <v>0.0277777777777778</v>
      </c>
    </row>
    <row r="450" customFormat="false" ht="15" hidden="false" customHeight="false" outlineLevel="0" collapsed="false">
      <c r="A450" s="29"/>
      <c r="B450" s="30"/>
      <c r="C450" s="30"/>
      <c r="D450" s="30"/>
      <c r="E450" s="30"/>
      <c r="F450" s="30"/>
      <c r="G450" s="31"/>
      <c r="H450" s="31"/>
      <c r="I450" s="17" t="str">
        <f aca="false">IFERROR((G450-H450)/H450,"")</f>
        <v/>
      </c>
      <c r="J450" s="31"/>
      <c r="K450" s="30"/>
      <c r="L450" s="15" t="str">
        <f aca="false">IF(K450="W",(G450-1)*J450,IF(K450="L",-J450,IF(K450="P",0,"")))</f>
        <v/>
      </c>
      <c r="M450" s="16" t="str">
        <f aca="false">IFERROR(L450*$B$3,"")</f>
        <v/>
      </c>
      <c r="N450" s="15" t="n">
        <f aca="false">SUM($L$9:L450)</f>
        <v>0.85</v>
      </c>
      <c r="O450" s="16" t="n">
        <f aca="false">SUM($M$9:M450)</f>
        <v>8.5</v>
      </c>
      <c r="P450" s="13" t="n">
        <f aca="false">IFERROR(N450/SUM($J$9:J450),"")</f>
        <v>0.85</v>
      </c>
      <c r="Q450" s="13" t="n">
        <f aca="false">IFERROR(COUNTIF($K$9:K450,"W")/COUNTIF($K$9:K450,"&lt;&gt;"),"")</f>
        <v>1</v>
      </c>
      <c r="R450" s="17" t="n">
        <f aca="false">IFERROR(AVERAGE($I$9:I450),"")</f>
        <v>0.0277777777777778</v>
      </c>
    </row>
    <row r="451" customFormat="false" ht="15" hidden="false" customHeight="false" outlineLevel="0" collapsed="false">
      <c r="A451" s="29"/>
      <c r="B451" s="30"/>
      <c r="C451" s="30"/>
      <c r="D451" s="30"/>
      <c r="E451" s="30"/>
      <c r="F451" s="30"/>
      <c r="G451" s="31"/>
      <c r="H451" s="31"/>
      <c r="I451" s="17" t="str">
        <f aca="false">IFERROR((G451-H451)/H451,"")</f>
        <v/>
      </c>
      <c r="J451" s="31"/>
      <c r="K451" s="30"/>
      <c r="L451" s="15" t="str">
        <f aca="false">IF(K451="W",(G451-1)*J451,IF(K451="L",-J451,IF(K451="P",0,"")))</f>
        <v/>
      </c>
      <c r="M451" s="16" t="str">
        <f aca="false">IFERROR(L451*$B$3,"")</f>
        <v/>
      </c>
      <c r="N451" s="15" t="n">
        <f aca="false">SUM($L$9:L451)</f>
        <v>0.85</v>
      </c>
      <c r="O451" s="16" t="n">
        <f aca="false">SUM($M$9:M451)</f>
        <v>8.5</v>
      </c>
      <c r="P451" s="13" t="n">
        <f aca="false">IFERROR(N451/SUM($J$9:J451),"")</f>
        <v>0.85</v>
      </c>
      <c r="Q451" s="13" t="n">
        <f aca="false">IFERROR(COUNTIF($K$9:K451,"W")/COUNTIF($K$9:K451,"&lt;&gt;"),"")</f>
        <v>1</v>
      </c>
      <c r="R451" s="17" t="n">
        <f aca="false">IFERROR(AVERAGE($I$9:I451),"")</f>
        <v>0.0277777777777778</v>
      </c>
    </row>
    <row r="452" customFormat="false" ht="15" hidden="false" customHeight="false" outlineLevel="0" collapsed="false">
      <c r="A452" s="29"/>
      <c r="B452" s="30"/>
      <c r="C452" s="30"/>
      <c r="D452" s="30"/>
      <c r="E452" s="30"/>
      <c r="F452" s="30"/>
      <c r="G452" s="31"/>
      <c r="H452" s="31"/>
      <c r="I452" s="17" t="str">
        <f aca="false">IFERROR((G452-H452)/H452,"")</f>
        <v/>
      </c>
      <c r="J452" s="31"/>
      <c r="K452" s="30"/>
      <c r="L452" s="15" t="str">
        <f aca="false">IF(K452="W",(G452-1)*J452,IF(K452="L",-J452,IF(K452="P",0,"")))</f>
        <v/>
      </c>
      <c r="M452" s="16" t="str">
        <f aca="false">IFERROR(L452*$B$3,"")</f>
        <v/>
      </c>
      <c r="N452" s="15" t="n">
        <f aca="false">SUM($L$9:L452)</f>
        <v>0.85</v>
      </c>
      <c r="O452" s="16" t="n">
        <f aca="false">SUM($M$9:M452)</f>
        <v>8.5</v>
      </c>
      <c r="P452" s="13" t="n">
        <f aca="false">IFERROR(N452/SUM($J$9:J452),"")</f>
        <v>0.85</v>
      </c>
      <c r="Q452" s="13" t="n">
        <f aca="false">IFERROR(COUNTIF($K$9:K452,"W")/COUNTIF($K$9:K452,"&lt;&gt;"),"")</f>
        <v>1</v>
      </c>
      <c r="R452" s="17" t="n">
        <f aca="false">IFERROR(AVERAGE($I$9:I452),"")</f>
        <v>0.0277777777777778</v>
      </c>
    </row>
    <row r="453" customFormat="false" ht="15" hidden="false" customHeight="false" outlineLevel="0" collapsed="false">
      <c r="A453" s="29"/>
      <c r="B453" s="30"/>
      <c r="C453" s="30"/>
      <c r="D453" s="30"/>
      <c r="E453" s="30"/>
      <c r="F453" s="30"/>
      <c r="G453" s="31"/>
      <c r="H453" s="31"/>
      <c r="I453" s="17" t="str">
        <f aca="false">IFERROR((G453-H453)/H453,"")</f>
        <v/>
      </c>
      <c r="J453" s="31"/>
      <c r="K453" s="30"/>
      <c r="L453" s="15" t="str">
        <f aca="false">IF(K453="W",(G453-1)*J453,IF(K453="L",-J453,IF(K453="P",0,"")))</f>
        <v/>
      </c>
      <c r="M453" s="16" t="str">
        <f aca="false">IFERROR(L453*$B$3,"")</f>
        <v/>
      </c>
      <c r="N453" s="15" t="n">
        <f aca="false">SUM($L$9:L453)</f>
        <v>0.85</v>
      </c>
      <c r="O453" s="16" t="n">
        <f aca="false">SUM($M$9:M453)</f>
        <v>8.5</v>
      </c>
      <c r="P453" s="13" t="n">
        <f aca="false">IFERROR(N453/SUM($J$9:J453),"")</f>
        <v>0.85</v>
      </c>
      <c r="Q453" s="13" t="n">
        <f aca="false">IFERROR(COUNTIF($K$9:K453,"W")/COUNTIF($K$9:K453,"&lt;&gt;"),"")</f>
        <v>1</v>
      </c>
      <c r="R453" s="17" t="n">
        <f aca="false">IFERROR(AVERAGE($I$9:I453),"")</f>
        <v>0.0277777777777778</v>
      </c>
    </row>
    <row r="454" customFormat="false" ht="15" hidden="false" customHeight="false" outlineLevel="0" collapsed="false">
      <c r="A454" s="29"/>
      <c r="B454" s="30"/>
      <c r="C454" s="30"/>
      <c r="D454" s="30"/>
      <c r="E454" s="30"/>
      <c r="F454" s="30"/>
      <c r="G454" s="31"/>
      <c r="H454" s="31"/>
      <c r="I454" s="17" t="str">
        <f aca="false">IFERROR((G454-H454)/H454,"")</f>
        <v/>
      </c>
      <c r="J454" s="31"/>
      <c r="K454" s="30"/>
      <c r="L454" s="15" t="str">
        <f aca="false">IF(K454="W",(G454-1)*J454,IF(K454="L",-J454,IF(K454="P",0,"")))</f>
        <v/>
      </c>
      <c r="M454" s="16" t="str">
        <f aca="false">IFERROR(L454*$B$3,"")</f>
        <v/>
      </c>
      <c r="N454" s="15" t="n">
        <f aca="false">SUM($L$9:L454)</f>
        <v>0.85</v>
      </c>
      <c r="O454" s="16" t="n">
        <f aca="false">SUM($M$9:M454)</f>
        <v>8.5</v>
      </c>
      <c r="P454" s="13" t="n">
        <f aca="false">IFERROR(N454/SUM($J$9:J454),"")</f>
        <v>0.85</v>
      </c>
      <c r="Q454" s="13" t="n">
        <f aca="false">IFERROR(COUNTIF($K$9:K454,"W")/COUNTIF($K$9:K454,"&lt;&gt;"),"")</f>
        <v>1</v>
      </c>
      <c r="R454" s="17" t="n">
        <f aca="false">IFERROR(AVERAGE($I$9:I454),"")</f>
        <v>0.0277777777777778</v>
      </c>
    </row>
    <row r="455" customFormat="false" ht="15" hidden="false" customHeight="false" outlineLevel="0" collapsed="false">
      <c r="A455" s="29"/>
      <c r="B455" s="30"/>
      <c r="C455" s="30"/>
      <c r="D455" s="30"/>
      <c r="E455" s="30"/>
      <c r="F455" s="30"/>
      <c r="G455" s="31"/>
      <c r="H455" s="31"/>
      <c r="I455" s="17" t="str">
        <f aca="false">IFERROR((G455-H455)/H455,"")</f>
        <v/>
      </c>
      <c r="J455" s="31"/>
      <c r="K455" s="30"/>
      <c r="L455" s="15" t="str">
        <f aca="false">IF(K455="W",(G455-1)*J455,IF(K455="L",-J455,IF(K455="P",0,"")))</f>
        <v/>
      </c>
      <c r="M455" s="16" t="str">
        <f aca="false">IFERROR(L455*$B$3,"")</f>
        <v/>
      </c>
      <c r="N455" s="15" t="n">
        <f aca="false">SUM($L$9:L455)</f>
        <v>0.85</v>
      </c>
      <c r="O455" s="16" t="n">
        <f aca="false">SUM($M$9:M455)</f>
        <v>8.5</v>
      </c>
      <c r="P455" s="13" t="n">
        <f aca="false">IFERROR(N455/SUM($J$9:J455),"")</f>
        <v>0.85</v>
      </c>
      <c r="Q455" s="13" t="n">
        <f aca="false">IFERROR(COUNTIF($K$9:K455,"W")/COUNTIF($K$9:K455,"&lt;&gt;"),"")</f>
        <v>1</v>
      </c>
      <c r="R455" s="17" t="n">
        <f aca="false">IFERROR(AVERAGE($I$9:I455),"")</f>
        <v>0.0277777777777778</v>
      </c>
    </row>
    <row r="456" customFormat="false" ht="15" hidden="false" customHeight="false" outlineLevel="0" collapsed="false">
      <c r="A456" s="29"/>
      <c r="B456" s="30"/>
      <c r="C456" s="30"/>
      <c r="D456" s="30"/>
      <c r="E456" s="30"/>
      <c r="F456" s="30"/>
      <c r="G456" s="31"/>
      <c r="H456" s="31"/>
      <c r="I456" s="17" t="str">
        <f aca="false">IFERROR((G456-H456)/H456,"")</f>
        <v/>
      </c>
      <c r="J456" s="31"/>
      <c r="K456" s="30"/>
      <c r="L456" s="15" t="str">
        <f aca="false">IF(K456="W",(G456-1)*J456,IF(K456="L",-J456,IF(K456="P",0,"")))</f>
        <v/>
      </c>
      <c r="M456" s="16" t="str">
        <f aca="false">IFERROR(L456*$B$3,"")</f>
        <v/>
      </c>
      <c r="N456" s="15" t="n">
        <f aca="false">SUM($L$9:L456)</f>
        <v>0.85</v>
      </c>
      <c r="O456" s="16" t="n">
        <f aca="false">SUM($M$9:M456)</f>
        <v>8.5</v>
      </c>
      <c r="P456" s="13" t="n">
        <f aca="false">IFERROR(N456/SUM($J$9:J456),"")</f>
        <v>0.85</v>
      </c>
      <c r="Q456" s="13" t="n">
        <f aca="false">IFERROR(COUNTIF($K$9:K456,"W")/COUNTIF($K$9:K456,"&lt;&gt;"),"")</f>
        <v>1</v>
      </c>
      <c r="R456" s="17" t="n">
        <f aca="false">IFERROR(AVERAGE($I$9:I456),"")</f>
        <v>0.0277777777777778</v>
      </c>
    </row>
    <row r="457" customFormat="false" ht="15" hidden="false" customHeight="false" outlineLevel="0" collapsed="false">
      <c r="A457" s="29"/>
      <c r="B457" s="30"/>
      <c r="C457" s="30"/>
      <c r="D457" s="30"/>
      <c r="E457" s="30"/>
      <c r="F457" s="30"/>
      <c r="G457" s="31"/>
      <c r="H457" s="31"/>
      <c r="I457" s="17" t="str">
        <f aca="false">IFERROR((G457-H457)/H457,"")</f>
        <v/>
      </c>
      <c r="J457" s="31"/>
      <c r="K457" s="30"/>
      <c r="L457" s="15" t="str">
        <f aca="false">IF(K457="W",(G457-1)*J457,IF(K457="L",-J457,IF(K457="P",0,"")))</f>
        <v/>
      </c>
      <c r="M457" s="16" t="str">
        <f aca="false">IFERROR(L457*$B$3,"")</f>
        <v/>
      </c>
      <c r="N457" s="15" t="n">
        <f aca="false">SUM($L$9:L457)</f>
        <v>0.85</v>
      </c>
      <c r="O457" s="16" t="n">
        <f aca="false">SUM($M$9:M457)</f>
        <v>8.5</v>
      </c>
      <c r="P457" s="13" t="n">
        <f aca="false">IFERROR(N457/SUM($J$9:J457),"")</f>
        <v>0.85</v>
      </c>
      <c r="Q457" s="13" t="n">
        <f aca="false">IFERROR(COUNTIF($K$9:K457,"W")/COUNTIF($K$9:K457,"&lt;&gt;"),"")</f>
        <v>1</v>
      </c>
      <c r="R457" s="17" t="n">
        <f aca="false">IFERROR(AVERAGE($I$9:I457),"")</f>
        <v>0.0277777777777778</v>
      </c>
    </row>
    <row r="458" customFormat="false" ht="15" hidden="false" customHeight="false" outlineLevel="0" collapsed="false">
      <c r="A458" s="29"/>
      <c r="B458" s="30"/>
      <c r="C458" s="30"/>
      <c r="D458" s="30"/>
      <c r="E458" s="30"/>
      <c r="F458" s="30"/>
      <c r="G458" s="31"/>
      <c r="H458" s="31"/>
      <c r="I458" s="17" t="str">
        <f aca="false">IFERROR((G458-H458)/H458,"")</f>
        <v/>
      </c>
      <c r="J458" s="31"/>
      <c r="K458" s="30"/>
      <c r="L458" s="15" t="str">
        <f aca="false">IF(K458="W",(G458-1)*J458,IF(K458="L",-J458,IF(K458="P",0,"")))</f>
        <v/>
      </c>
      <c r="M458" s="16" t="str">
        <f aca="false">IFERROR(L458*$B$3,"")</f>
        <v/>
      </c>
      <c r="N458" s="15" t="n">
        <f aca="false">SUM($L$9:L458)</f>
        <v>0.85</v>
      </c>
      <c r="O458" s="16" t="n">
        <f aca="false">SUM($M$9:M458)</f>
        <v>8.5</v>
      </c>
      <c r="P458" s="13" t="n">
        <f aca="false">IFERROR(N458/SUM($J$9:J458),"")</f>
        <v>0.85</v>
      </c>
      <c r="Q458" s="13" t="n">
        <f aca="false">IFERROR(COUNTIF($K$9:K458,"W")/COUNTIF($K$9:K458,"&lt;&gt;"),"")</f>
        <v>1</v>
      </c>
      <c r="R458" s="17" t="n">
        <f aca="false">IFERROR(AVERAGE($I$9:I458),"")</f>
        <v>0.0277777777777778</v>
      </c>
    </row>
    <row r="459" customFormat="false" ht="15" hidden="false" customHeight="false" outlineLevel="0" collapsed="false">
      <c r="A459" s="29"/>
      <c r="B459" s="30"/>
      <c r="C459" s="30"/>
      <c r="D459" s="30"/>
      <c r="E459" s="30"/>
      <c r="F459" s="30"/>
      <c r="G459" s="31"/>
      <c r="H459" s="31"/>
      <c r="I459" s="17" t="str">
        <f aca="false">IFERROR((G459-H459)/H459,"")</f>
        <v/>
      </c>
      <c r="J459" s="31"/>
      <c r="K459" s="30"/>
      <c r="L459" s="15" t="str">
        <f aca="false">IF(K459="W",(G459-1)*J459,IF(K459="L",-J459,IF(K459="P",0,"")))</f>
        <v/>
      </c>
      <c r="M459" s="16" t="str">
        <f aca="false">IFERROR(L459*$B$3,"")</f>
        <v/>
      </c>
      <c r="N459" s="15" t="n">
        <f aca="false">SUM($L$9:L459)</f>
        <v>0.85</v>
      </c>
      <c r="O459" s="16" t="n">
        <f aca="false">SUM($M$9:M459)</f>
        <v>8.5</v>
      </c>
      <c r="P459" s="13" t="n">
        <f aca="false">IFERROR(N459/SUM($J$9:J459),"")</f>
        <v>0.85</v>
      </c>
      <c r="Q459" s="13" t="n">
        <f aca="false">IFERROR(COUNTIF($K$9:K459,"W")/COUNTIF($K$9:K459,"&lt;&gt;"),"")</f>
        <v>1</v>
      </c>
      <c r="R459" s="17" t="n">
        <f aca="false">IFERROR(AVERAGE($I$9:I459),"")</f>
        <v>0.0277777777777778</v>
      </c>
    </row>
    <row r="460" customFormat="false" ht="15" hidden="false" customHeight="false" outlineLevel="0" collapsed="false">
      <c r="A460" s="29"/>
      <c r="B460" s="30"/>
      <c r="C460" s="30"/>
      <c r="D460" s="30"/>
      <c r="E460" s="30"/>
      <c r="F460" s="30"/>
      <c r="G460" s="31"/>
      <c r="H460" s="31"/>
      <c r="I460" s="17" t="str">
        <f aca="false">IFERROR((G460-H460)/H460,"")</f>
        <v/>
      </c>
      <c r="J460" s="31"/>
      <c r="K460" s="30"/>
      <c r="L460" s="15" t="str">
        <f aca="false">IF(K460="W",(G460-1)*J460,IF(K460="L",-J460,IF(K460="P",0,"")))</f>
        <v/>
      </c>
      <c r="M460" s="16" t="str">
        <f aca="false">IFERROR(L460*$B$3,"")</f>
        <v/>
      </c>
      <c r="N460" s="15" t="n">
        <f aca="false">SUM($L$9:L460)</f>
        <v>0.85</v>
      </c>
      <c r="O460" s="16" t="n">
        <f aca="false">SUM($M$9:M460)</f>
        <v>8.5</v>
      </c>
      <c r="P460" s="13" t="n">
        <f aca="false">IFERROR(N460/SUM($J$9:J460),"")</f>
        <v>0.85</v>
      </c>
      <c r="Q460" s="13" t="n">
        <f aca="false">IFERROR(COUNTIF($K$9:K460,"W")/COUNTIF($K$9:K460,"&lt;&gt;"),"")</f>
        <v>1</v>
      </c>
      <c r="R460" s="17" t="n">
        <f aca="false">IFERROR(AVERAGE($I$9:I460),"")</f>
        <v>0.0277777777777778</v>
      </c>
    </row>
    <row r="461" customFormat="false" ht="15" hidden="false" customHeight="false" outlineLevel="0" collapsed="false">
      <c r="A461" s="29"/>
      <c r="B461" s="30"/>
      <c r="C461" s="30"/>
      <c r="D461" s="30"/>
      <c r="E461" s="30"/>
      <c r="F461" s="30"/>
      <c r="G461" s="31"/>
      <c r="H461" s="31"/>
      <c r="I461" s="17" t="str">
        <f aca="false">IFERROR((G461-H461)/H461,"")</f>
        <v/>
      </c>
      <c r="J461" s="31"/>
      <c r="K461" s="30"/>
      <c r="L461" s="15" t="str">
        <f aca="false">IF(K461="W",(G461-1)*J461,IF(K461="L",-J461,IF(K461="P",0,"")))</f>
        <v/>
      </c>
      <c r="M461" s="16" t="str">
        <f aca="false">IFERROR(L461*$B$3,"")</f>
        <v/>
      </c>
      <c r="N461" s="15" t="n">
        <f aca="false">SUM($L$9:L461)</f>
        <v>0.85</v>
      </c>
      <c r="O461" s="16" t="n">
        <f aca="false">SUM($M$9:M461)</f>
        <v>8.5</v>
      </c>
      <c r="P461" s="13" t="n">
        <f aca="false">IFERROR(N461/SUM($J$9:J461),"")</f>
        <v>0.85</v>
      </c>
      <c r="Q461" s="13" t="n">
        <f aca="false">IFERROR(COUNTIF($K$9:K461,"W")/COUNTIF($K$9:K461,"&lt;&gt;"),"")</f>
        <v>1</v>
      </c>
      <c r="R461" s="17" t="n">
        <f aca="false">IFERROR(AVERAGE($I$9:I461),"")</f>
        <v>0.0277777777777778</v>
      </c>
    </row>
    <row r="462" customFormat="false" ht="15" hidden="false" customHeight="false" outlineLevel="0" collapsed="false">
      <c r="A462" s="29"/>
      <c r="B462" s="30"/>
      <c r="C462" s="30"/>
      <c r="D462" s="30"/>
      <c r="E462" s="30"/>
      <c r="F462" s="30"/>
      <c r="G462" s="31"/>
      <c r="H462" s="31"/>
      <c r="I462" s="17" t="str">
        <f aca="false">IFERROR((G462-H462)/H462,"")</f>
        <v/>
      </c>
      <c r="J462" s="31"/>
      <c r="K462" s="30"/>
      <c r="L462" s="15" t="str">
        <f aca="false">IF(K462="W",(G462-1)*J462,IF(K462="L",-J462,IF(K462="P",0,"")))</f>
        <v/>
      </c>
      <c r="M462" s="16" t="str">
        <f aca="false">IFERROR(L462*$B$3,"")</f>
        <v/>
      </c>
      <c r="N462" s="15" t="n">
        <f aca="false">SUM($L$9:L462)</f>
        <v>0.85</v>
      </c>
      <c r="O462" s="16" t="n">
        <f aca="false">SUM($M$9:M462)</f>
        <v>8.5</v>
      </c>
      <c r="P462" s="13" t="n">
        <f aca="false">IFERROR(N462/SUM($J$9:J462),"")</f>
        <v>0.85</v>
      </c>
      <c r="Q462" s="13" t="n">
        <f aca="false">IFERROR(COUNTIF($K$9:K462,"W")/COUNTIF($K$9:K462,"&lt;&gt;"),"")</f>
        <v>1</v>
      </c>
      <c r="R462" s="17" t="n">
        <f aca="false">IFERROR(AVERAGE($I$9:I462),"")</f>
        <v>0.0277777777777778</v>
      </c>
    </row>
    <row r="463" customFormat="false" ht="15" hidden="false" customHeight="false" outlineLevel="0" collapsed="false">
      <c r="A463" s="29"/>
      <c r="B463" s="30"/>
      <c r="C463" s="30"/>
      <c r="D463" s="30"/>
      <c r="E463" s="30"/>
      <c r="F463" s="30"/>
      <c r="G463" s="31"/>
      <c r="H463" s="31"/>
      <c r="I463" s="17" t="str">
        <f aca="false">IFERROR((G463-H463)/H463,"")</f>
        <v/>
      </c>
      <c r="J463" s="31"/>
      <c r="K463" s="30"/>
      <c r="L463" s="15" t="str">
        <f aca="false">IF(K463="W",(G463-1)*J463,IF(K463="L",-J463,IF(K463="P",0,"")))</f>
        <v/>
      </c>
      <c r="M463" s="16" t="str">
        <f aca="false">IFERROR(L463*$B$3,"")</f>
        <v/>
      </c>
      <c r="N463" s="15" t="n">
        <f aca="false">SUM($L$9:L463)</f>
        <v>0.85</v>
      </c>
      <c r="O463" s="16" t="n">
        <f aca="false">SUM($M$9:M463)</f>
        <v>8.5</v>
      </c>
      <c r="P463" s="13" t="n">
        <f aca="false">IFERROR(N463/SUM($J$9:J463),"")</f>
        <v>0.85</v>
      </c>
      <c r="Q463" s="13" t="n">
        <f aca="false">IFERROR(COUNTIF($K$9:K463,"W")/COUNTIF($K$9:K463,"&lt;&gt;"),"")</f>
        <v>1</v>
      </c>
      <c r="R463" s="17" t="n">
        <f aca="false">IFERROR(AVERAGE($I$9:I463),"")</f>
        <v>0.0277777777777778</v>
      </c>
    </row>
    <row r="464" customFormat="false" ht="15" hidden="false" customHeight="false" outlineLevel="0" collapsed="false">
      <c r="A464" s="29"/>
      <c r="B464" s="30"/>
      <c r="C464" s="30"/>
      <c r="D464" s="30"/>
      <c r="E464" s="30"/>
      <c r="F464" s="30"/>
      <c r="G464" s="31"/>
      <c r="H464" s="31"/>
      <c r="I464" s="17" t="str">
        <f aca="false">IFERROR((G464-H464)/H464,"")</f>
        <v/>
      </c>
      <c r="J464" s="31"/>
      <c r="K464" s="30"/>
      <c r="L464" s="15" t="str">
        <f aca="false">IF(K464="W",(G464-1)*J464,IF(K464="L",-J464,IF(K464="P",0,"")))</f>
        <v/>
      </c>
      <c r="M464" s="16" t="str">
        <f aca="false">IFERROR(L464*$B$3,"")</f>
        <v/>
      </c>
      <c r="N464" s="15" t="n">
        <f aca="false">SUM($L$9:L464)</f>
        <v>0.85</v>
      </c>
      <c r="O464" s="16" t="n">
        <f aca="false">SUM($M$9:M464)</f>
        <v>8.5</v>
      </c>
      <c r="P464" s="13" t="n">
        <f aca="false">IFERROR(N464/SUM($J$9:J464),"")</f>
        <v>0.85</v>
      </c>
      <c r="Q464" s="13" t="n">
        <f aca="false">IFERROR(COUNTIF($K$9:K464,"W")/COUNTIF($K$9:K464,"&lt;&gt;"),"")</f>
        <v>1</v>
      </c>
      <c r="R464" s="17" t="n">
        <f aca="false">IFERROR(AVERAGE($I$9:I464),"")</f>
        <v>0.0277777777777778</v>
      </c>
    </row>
    <row r="465" customFormat="false" ht="15" hidden="false" customHeight="false" outlineLevel="0" collapsed="false">
      <c r="A465" s="29"/>
      <c r="B465" s="30"/>
      <c r="C465" s="30"/>
      <c r="D465" s="30"/>
      <c r="E465" s="30"/>
      <c r="F465" s="30"/>
      <c r="G465" s="31"/>
      <c r="H465" s="31"/>
      <c r="I465" s="17" t="str">
        <f aca="false">IFERROR((G465-H465)/H465,"")</f>
        <v/>
      </c>
      <c r="J465" s="31"/>
      <c r="K465" s="30"/>
      <c r="L465" s="15" t="str">
        <f aca="false">IF(K465="W",(G465-1)*J465,IF(K465="L",-J465,IF(K465="P",0,"")))</f>
        <v/>
      </c>
      <c r="M465" s="16" t="str">
        <f aca="false">IFERROR(L465*$B$3,"")</f>
        <v/>
      </c>
      <c r="N465" s="15" t="n">
        <f aca="false">SUM($L$9:L465)</f>
        <v>0.85</v>
      </c>
      <c r="O465" s="16" t="n">
        <f aca="false">SUM($M$9:M465)</f>
        <v>8.5</v>
      </c>
      <c r="P465" s="13" t="n">
        <f aca="false">IFERROR(N465/SUM($J$9:J465),"")</f>
        <v>0.85</v>
      </c>
      <c r="Q465" s="13" t="n">
        <f aca="false">IFERROR(COUNTIF($K$9:K465,"W")/COUNTIF($K$9:K465,"&lt;&gt;"),"")</f>
        <v>1</v>
      </c>
      <c r="R465" s="17" t="n">
        <f aca="false">IFERROR(AVERAGE($I$9:I465),"")</f>
        <v>0.0277777777777778</v>
      </c>
    </row>
    <row r="466" customFormat="false" ht="15" hidden="false" customHeight="false" outlineLevel="0" collapsed="false">
      <c r="A466" s="29"/>
      <c r="B466" s="30"/>
      <c r="C466" s="30"/>
      <c r="D466" s="30"/>
      <c r="E466" s="30"/>
      <c r="F466" s="30"/>
      <c r="G466" s="31"/>
      <c r="H466" s="31"/>
      <c r="I466" s="17" t="str">
        <f aca="false">IFERROR((G466-H466)/H466,"")</f>
        <v/>
      </c>
      <c r="J466" s="31"/>
      <c r="K466" s="30"/>
      <c r="L466" s="15" t="str">
        <f aca="false">IF(K466="W",(G466-1)*J466,IF(K466="L",-J466,IF(K466="P",0,"")))</f>
        <v/>
      </c>
      <c r="M466" s="16" t="str">
        <f aca="false">IFERROR(L466*$B$3,"")</f>
        <v/>
      </c>
      <c r="N466" s="15" t="n">
        <f aca="false">SUM($L$9:L466)</f>
        <v>0.85</v>
      </c>
      <c r="O466" s="16" t="n">
        <f aca="false">SUM($M$9:M466)</f>
        <v>8.5</v>
      </c>
      <c r="P466" s="13" t="n">
        <f aca="false">IFERROR(N466/SUM($J$9:J466),"")</f>
        <v>0.85</v>
      </c>
      <c r="Q466" s="13" t="n">
        <f aca="false">IFERROR(COUNTIF($K$9:K466,"W")/COUNTIF($K$9:K466,"&lt;&gt;"),"")</f>
        <v>1</v>
      </c>
      <c r="R466" s="17" t="n">
        <f aca="false">IFERROR(AVERAGE($I$9:I466),"")</f>
        <v>0.0277777777777778</v>
      </c>
    </row>
    <row r="467" customFormat="false" ht="15" hidden="false" customHeight="false" outlineLevel="0" collapsed="false">
      <c r="A467" s="29"/>
      <c r="B467" s="30"/>
      <c r="C467" s="30"/>
      <c r="D467" s="30"/>
      <c r="E467" s="30"/>
      <c r="F467" s="30"/>
      <c r="G467" s="31"/>
      <c r="H467" s="31"/>
      <c r="I467" s="17" t="str">
        <f aca="false">IFERROR((G467-H467)/H467,"")</f>
        <v/>
      </c>
      <c r="J467" s="31"/>
      <c r="K467" s="30"/>
      <c r="L467" s="15" t="str">
        <f aca="false">IF(K467="W",(G467-1)*J467,IF(K467="L",-J467,IF(K467="P",0,"")))</f>
        <v/>
      </c>
      <c r="M467" s="16" t="str">
        <f aca="false">IFERROR(L467*$B$3,"")</f>
        <v/>
      </c>
      <c r="N467" s="15" t="n">
        <f aca="false">SUM($L$9:L467)</f>
        <v>0.85</v>
      </c>
      <c r="O467" s="16" t="n">
        <f aca="false">SUM($M$9:M467)</f>
        <v>8.5</v>
      </c>
      <c r="P467" s="13" t="n">
        <f aca="false">IFERROR(N467/SUM($J$9:J467),"")</f>
        <v>0.85</v>
      </c>
      <c r="Q467" s="13" t="n">
        <f aca="false">IFERROR(COUNTIF($K$9:K467,"W")/COUNTIF($K$9:K467,"&lt;&gt;"),"")</f>
        <v>1</v>
      </c>
      <c r="R467" s="17" t="n">
        <f aca="false">IFERROR(AVERAGE($I$9:I467),"")</f>
        <v>0.0277777777777778</v>
      </c>
    </row>
    <row r="468" customFormat="false" ht="15" hidden="false" customHeight="false" outlineLevel="0" collapsed="false">
      <c r="A468" s="29"/>
      <c r="B468" s="30"/>
      <c r="C468" s="30"/>
      <c r="D468" s="30"/>
      <c r="E468" s="30"/>
      <c r="F468" s="30"/>
      <c r="G468" s="31"/>
      <c r="H468" s="31"/>
      <c r="I468" s="17" t="str">
        <f aca="false">IFERROR((G468-H468)/H468,"")</f>
        <v/>
      </c>
      <c r="J468" s="31"/>
      <c r="K468" s="30"/>
      <c r="L468" s="15" t="str">
        <f aca="false">IF(K468="W",(G468-1)*J468,IF(K468="L",-J468,IF(K468="P",0,"")))</f>
        <v/>
      </c>
      <c r="M468" s="16" t="str">
        <f aca="false">IFERROR(L468*$B$3,"")</f>
        <v/>
      </c>
      <c r="N468" s="15" t="n">
        <f aca="false">SUM($L$9:L468)</f>
        <v>0.85</v>
      </c>
      <c r="O468" s="16" t="n">
        <f aca="false">SUM($M$9:M468)</f>
        <v>8.5</v>
      </c>
      <c r="P468" s="13" t="n">
        <f aca="false">IFERROR(N468/SUM($J$9:J468),"")</f>
        <v>0.85</v>
      </c>
      <c r="Q468" s="13" t="n">
        <f aca="false">IFERROR(COUNTIF($K$9:K468,"W")/COUNTIF($K$9:K468,"&lt;&gt;"),"")</f>
        <v>1</v>
      </c>
      <c r="R468" s="17" t="n">
        <f aca="false">IFERROR(AVERAGE($I$9:I468),"")</f>
        <v>0.0277777777777778</v>
      </c>
    </row>
    <row r="469" customFormat="false" ht="15" hidden="false" customHeight="false" outlineLevel="0" collapsed="false">
      <c r="A469" s="29"/>
      <c r="B469" s="30"/>
      <c r="C469" s="30"/>
      <c r="D469" s="30"/>
      <c r="E469" s="30"/>
      <c r="F469" s="30"/>
      <c r="G469" s="31"/>
      <c r="H469" s="31"/>
      <c r="I469" s="17" t="str">
        <f aca="false">IFERROR((G469-H469)/H469,"")</f>
        <v/>
      </c>
      <c r="J469" s="31"/>
      <c r="K469" s="30"/>
      <c r="L469" s="15" t="str">
        <f aca="false">IF(K469="W",(G469-1)*J469,IF(K469="L",-J469,IF(K469="P",0,"")))</f>
        <v/>
      </c>
      <c r="M469" s="16" t="str">
        <f aca="false">IFERROR(L469*$B$3,"")</f>
        <v/>
      </c>
      <c r="N469" s="15" t="n">
        <f aca="false">SUM($L$9:L469)</f>
        <v>0.85</v>
      </c>
      <c r="O469" s="16" t="n">
        <f aca="false">SUM($M$9:M469)</f>
        <v>8.5</v>
      </c>
      <c r="P469" s="13" t="n">
        <f aca="false">IFERROR(N469/SUM($J$9:J469),"")</f>
        <v>0.85</v>
      </c>
      <c r="Q469" s="13" t="n">
        <f aca="false">IFERROR(COUNTIF($K$9:K469,"W")/COUNTIF($K$9:K469,"&lt;&gt;"),"")</f>
        <v>1</v>
      </c>
      <c r="R469" s="17" t="n">
        <f aca="false">IFERROR(AVERAGE($I$9:I469),"")</f>
        <v>0.0277777777777778</v>
      </c>
    </row>
    <row r="470" customFormat="false" ht="15" hidden="false" customHeight="false" outlineLevel="0" collapsed="false">
      <c r="A470" s="29"/>
      <c r="B470" s="30"/>
      <c r="C470" s="30"/>
      <c r="D470" s="30"/>
      <c r="E470" s="30"/>
      <c r="F470" s="30"/>
      <c r="G470" s="31"/>
      <c r="H470" s="31"/>
      <c r="I470" s="17" t="str">
        <f aca="false">IFERROR((G470-H470)/H470,"")</f>
        <v/>
      </c>
      <c r="J470" s="31"/>
      <c r="K470" s="30"/>
      <c r="L470" s="15" t="str">
        <f aca="false">IF(K470="W",(G470-1)*J470,IF(K470="L",-J470,IF(K470="P",0,"")))</f>
        <v/>
      </c>
      <c r="M470" s="16" t="str">
        <f aca="false">IFERROR(L470*$B$3,"")</f>
        <v/>
      </c>
      <c r="N470" s="15" t="n">
        <f aca="false">SUM($L$9:L470)</f>
        <v>0.85</v>
      </c>
      <c r="O470" s="16" t="n">
        <f aca="false">SUM($M$9:M470)</f>
        <v>8.5</v>
      </c>
      <c r="P470" s="13" t="n">
        <f aca="false">IFERROR(N470/SUM($J$9:J470),"")</f>
        <v>0.85</v>
      </c>
      <c r="Q470" s="13" t="n">
        <f aca="false">IFERROR(COUNTIF($K$9:K470,"W")/COUNTIF($K$9:K470,"&lt;&gt;"),"")</f>
        <v>1</v>
      </c>
      <c r="R470" s="17" t="n">
        <f aca="false">IFERROR(AVERAGE($I$9:I470),"")</f>
        <v>0.0277777777777778</v>
      </c>
    </row>
    <row r="471" customFormat="false" ht="15" hidden="false" customHeight="false" outlineLevel="0" collapsed="false">
      <c r="A471" s="29"/>
      <c r="B471" s="30"/>
      <c r="C471" s="30"/>
      <c r="D471" s="30"/>
      <c r="E471" s="30"/>
      <c r="F471" s="30"/>
      <c r="G471" s="31"/>
      <c r="H471" s="31"/>
      <c r="I471" s="17" t="str">
        <f aca="false">IFERROR((G471-H471)/H471,"")</f>
        <v/>
      </c>
      <c r="J471" s="31"/>
      <c r="K471" s="30"/>
      <c r="L471" s="15" t="str">
        <f aca="false">IF(K471="W",(G471-1)*J471,IF(K471="L",-J471,IF(K471="P",0,"")))</f>
        <v/>
      </c>
      <c r="M471" s="16" t="str">
        <f aca="false">IFERROR(L471*$B$3,"")</f>
        <v/>
      </c>
      <c r="N471" s="15" t="n">
        <f aca="false">SUM($L$9:L471)</f>
        <v>0.85</v>
      </c>
      <c r="O471" s="16" t="n">
        <f aca="false">SUM($M$9:M471)</f>
        <v>8.5</v>
      </c>
      <c r="P471" s="13" t="n">
        <f aca="false">IFERROR(N471/SUM($J$9:J471),"")</f>
        <v>0.85</v>
      </c>
      <c r="Q471" s="13" t="n">
        <f aca="false">IFERROR(COUNTIF($K$9:K471,"W")/COUNTIF($K$9:K471,"&lt;&gt;"),"")</f>
        <v>1</v>
      </c>
      <c r="R471" s="17" t="n">
        <f aca="false">IFERROR(AVERAGE($I$9:I471),"")</f>
        <v>0.0277777777777778</v>
      </c>
    </row>
    <row r="472" customFormat="false" ht="15" hidden="false" customHeight="false" outlineLevel="0" collapsed="false">
      <c r="A472" s="29"/>
      <c r="B472" s="30"/>
      <c r="C472" s="30"/>
      <c r="D472" s="30"/>
      <c r="E472" s="30"/>
      <c r="F472" s="30"/>
      <c r="G472" s="31"/>
      <c r="H472" s="31"/>
      <c r="I472" s="17" t="str">
        <f aca="false">IFERROR((G472-H472)/H472,"")</f>
        <v/>
      </c>
      <c r="J472" s="31"/>
      <c r="K472" s="30"/>
      <c r="L472" s="15" t="str">
        <f aca="false">IF(K472="W",(G472-1)*J472,IF(K472="L",-J472,IF(K472="P",0,"")))</f>
        <v/>
      </c>
      <c r="M472" s="16" t="str">
        <f aca="false">IFERROR(L472*$B$3,"")</f>
        <v/>
      </c>
      <c r="N472" s="15" t="n">
        <f aca="false">SUM($L$9:L472)</f>
        <v>0.85</v>
      </c>
      <c r="O472" s="16" t="n">
        <f aca="false">SUM($M$9:M472)</f>
        <v>8.5</v>
      </c>
      <c r="P472" s="13" t="n">
        <f aca="false">IFERROR(N472/SUM($J$9:J472),"")</f>
        <v>0.85</v>
      </c>
      <c r="Q472" s="13" t="n">
        <f aca="false">IFERROR(COUNTIF($K$9:K472,"W")/COUNTIF($K$9:K472,"&lt;&gt;"),"")</f>
        <v>1</v>
      </c>
      <c r="R472" s="17" t="n">
        <f aca="false">IFERROR(AVERAGE($I$9:I472),"")</f>
        <v>0.0277777777777778</v>
      </c>
    </row>
    <row r="473" customFormat="false" ht="15" hidden="false" customHeight="false" outlineLevel="0" collapsed="false">
      <c r="A473" s="29"/>
      <c r="B473" s="30"/>
      <c r="C473" s="30"/>
      <c r="D473" s="30"/>
      <c r="E473" s="30"/>
      <c r="F473" s="30"/>
      <c r="G473" s="31"/>
      <c r="H473" s="31"/>
      <c r="I473" s="17" t="str">
        <f aca="false">IFERROR((G473-H473)/H473,"")</f>
        <v/>
      </c>
      <c r="J473" s="31"/>
      <c r="K473" s="30"/>
      <c r="L473" s="15" t="str">
        <f aca="false">IF(K473="W",(G473-1)*J473,IF(K473="L",-J473,IF(K473="P",0,"")))</f>
        <v/>
      </c>
      <c r="M473" s="16" t="str">
        <f aca="false">IFERROR(L473*$B$3,"")</f>
        <v/>
      </c>
      <c r="N473" s="15" t="n">
        <f aca="false">SUM($L$9:L473)</f>
        <v>0.85</v>
      </c>
      <c r="O473" s="16" t="n">
        <f aca="false">SUM($M$9:M473)</f>
        <v>8.5</v>
      </c>
      <c r="P473" s="13" t="n">
        <f aca="false">IFERROR(N473/SUM($J$9:J473),"")</f>
        <v>0.85</v>
      </c>
      <c r="Q473" s="13" t="n">
        <f aca="false">IFERROR(COUNTIF($K$9:K473,"W")/COUNTIF($K$9:K473,"&lt;&gt;"),"")</f>
        <v>1</v>
      </c>
      <c r="R473" s="17" t="n">
        <f aca="false">IFERROR(AVERAGE($I$9:I473),"")</f>
        <v>0.0277777777777778</v>
      </c>
    </row>
    <row r="474" customFormat="false" ht="15" hidden="false" customHeight="false" outlineLevel="0" collapsed="false">
      <c r="A474" s="29"/>
      <c r="B474" s="30"/>
      <c r="C474" s="30"/>
      <c r="D474" s="30"/>
      <c r="E474" s="30"/>
      <c r="F474" s="30"/>
      <c r="G474" s="31"/>
      <c r="H474" s="31"/>
      <c r="I474" s="17" t="str">
        <f aca="false">IFERROR((G474-H474)/H474,"")</f>
        <v/>
      </c>
      <c r="J474" s="31"/>
      <c r="K474" s="30"/>
      <c r="L474" s="15" t="str">
        <f aca="false">IF(K474="W",(G474-1)*J474,IF(K474="L",-J474,IF(K474="P",0,"")))</f>
        <v/>
      </c>
      <c r="M474" s="16" t="str">
        <f aca="false">IFERROR(L474*$B$3,"")</f>
        <v/>
      </c>
      <c r="N474" s="15" t="n">
        <f aca="false">SUM($L$9:L474)</f>
        <v>0.85</v>
      </c>
      <c r="O474" s="16" t="n">
        <f aca="false">SUM($M$9:M474)</f>
        <v>8.5</v>
      </c>
      <c r="P474" s="13" t="n">
        <f aca="false">IFERROR(N474/SUM($J$9:J474),"")</f>
        <v>0.85</v>
      </c>
      <c r="Q474" s="13" t="n">
        <f aca="false">IFERROR(COUNTIF($K$9:K474,"W")/COUNTIF($K$9:K474,"&lt;&gt;"),"")</f>
        <v>1</v>
      </c>
      <c r="R474" s="17" t="n">
        <f aca="false">IFERROR(AVERAGE($I$9:I474),"")</f>
        <v>0.0277777777777778</v>
      </c>
    </row>
    <row r="475" customFormat="false" ht="15" hidden="false" customHeight="false" outlineLevel="0" collapsed="false">
      <c r="A475" s="29"/>
      <c r="B475" s="30"/>
      <c r="C475" s="30"/>
      <c r="D475" s="30"/>
      <c r="E475" s="30"/>
      <c r="F475" s="30"/>
      <c r="G475" s="31"/>
      <c r="H475" s="31"/>
      <c r="I475" s="17" t="str">
        <f aca="false">IFERROR((G475-H475)/H475,"")</f>
        <v/>
      </c>
      <c r="J475" s="31"/>
      <c r="K475" s="30"/>
      <c r="L475" s="15" t="str">
        <f aca="false">IF(K475="W",(G475-1)*J475,IF(K475="L",-J475,IF(K475="P",0,"")))</f>
        <v/>
      </c>
      <c r="M475" s="16" t="str">
        <f aca="false">IFERROR(L475*$B$3,"")</f>
        <v/>
      </c>
      <c r="N475" s="15" t="n">
        <f aca="false">SUM($L$9:L475)</f>
        <v>0.85</v>
      </c>
      <c r="O475" s="16" t="n">
        <f aca="false">SUM($M$9:M475)</f>
        <v>8.5</v>
      </c>
      <c r="P475" s="13" t="n">
        <f aca="false">IFERROR(N475/SUM($J$9:J475),"")</f>
        <v>0.85</v>
      </c>
      <c r="Q475" s="13" t="n">
        <f aca="false">IFERROR(COUNTIF($K$9:K475,"W")/COUNTIF($K$9:K475,"&lt;&gt;"),"")</f>
        <v>1</v>
      </c>
      <c r="R475" s="17" t="n">
        <f aca="false">IFERROR(AVERAGE($I$9:I475),"")</f>
        <v>0.0277777777777778</v>
      </c>
    </row>
    <row r="476" customFormat="false" ht="15" hidden="false" customHeight="false" outlineLevel="0" collapsed="false">
      <c r="A476" s="29"/>
      <c r="B476" s="30"/>
      <c r="C476" s="30"/>
      <c r="D476" s="30"/>
      <c r="E476" s="30"/>
      <c r="F476" s="30"/>
      <c r="G476" s="31"/>
      <c r="H476" s="31"/>
      <c r="I476" s="17" t="str">
        <f aca="false">IFERROR((G476-H476)/H476,"")</f>
        <v/>
      </c>
      <c r="J476" s="31"/>
      <c r="K476" s="30"/>
      <c r="L476" s="15" t="str">
        <f aca="false">IF(K476="W",(G476-1)*J476,IF(K476="L",-J476,IF(K476="P",0,"")))</f>
        <v/>
      </c>
      <c r="M476" s="16" t="str">
        <f aca="false">IFERROR(L476*$B$3,"")</f>
        <v/>
      </c>
      <c r="N476" s="15" t="n">
        <f aca="false">SUM($L$9:L476)</f>
        <v>0.85</v>
      </c>
      <c r="O476" s="16" t="n">
        <f aca="false">SUM($M$9:M476)</f>
        <v>8.5</v>
      </c>
      <c r="P476" s="13" t="n">
        <f aca="false">IFERROR(N476/SUM($J$9:J476),"")</f>
        <v>0.85</v>
      </c>
      <c r="Q476" s="13" t="n">
        <f aca="false">IFERROR(COUNTIF($K$9:K476,"W")/COUNTIF($K$9:K476,"&lt;&gt;"),"")</f>
        <v>1</v>
      </c>
      <c r="R476" s="17" t="n">
        <f aca="false">IFERROR(AVERAGE($I$9:I476),"")</f>
        <v>0.0277777777777778</v>
      </c>
    </row>
    <row r="477" customFormat="false" ht="15" hidden="false" customHeight="false" outlineLevel="0" collapsed="false">
      <c r="A477" s="29"/>
      <c r="B477" s="30"/>
      <c r="C477" s="30"/>
      <c r="D477" s="30"/>
      <c r="E477" s="30"/>
      <c r="F477" s="30"/>
      <c r="G477" s="31"/>
      <c r="H477" s="31"/>
      <c r="I477" s="17" t="str">
        <f aca="false">IFERROR((G477-H477)/H477,"")</f>
        <v/>
      </c>
      <c r="J477" s="31"/>
      <c r="K477" s="30"/>
      <c r="L477" s="15" t="str">
        <f aca="false">IF(K477="W",(G477-1)*J477,IF(K477="L",-J477,IF(K477="P",0,"")))</f>
        <v/>
      </c>
      <c r="M477" s="16" t="str">
        <f aca="false">IFERROR(L477*$B$3,"")</f>
        <v/>
      </c>
      <c r="N477" s="15" t="n">
        <f aca="false">SUM($L$9:L477)</f>
        <v>0.85</v>
      </c>
      <c r="O477" s="16" t="n">
        <f aca="false">SUM($M$9:M477)</f>
        <v>8.5</v>
      </c>
      <c r="P477" s="13" t="n">
        <f aca="false">IFERROR(N477/SUM($J$9:J477),"")</f>
        <v>0.85</v>
      </c>
      <c r="Q477" s="13" t="n">
        <f aca="false">IFERROR(COUNTIF($K$9:K477,"W")/COUNTIF($K$9:K477,"&lt;&gt;"),"")</f>
        <v>1</v>
      </c>
      <c r="R477" s="17" t="n">
        <f aca="false">IFERROR(AVERAGE($I$9:I477),"")</f>
        <v>0.0277777777777778</v>
      </c>
    </row>
    <row r="478" customFormat="false" ht="15" hidden="false" customHeight="false" outlineLevel="0" collapsed="false">
      <c r="A478" s="29"/>
      <c r="B478" s="30"/>
      <c r="C478" s="30"/>
      <c r="D478" s="30"/>
      <c r="E478" s="30"/>
      <c r="F478" s="30"/>
      <c r="G478" s="31"/>
      <c r="H478" s="31"/>
      <c r="I478" s="17" t="str">
        <f aca="false">IFERROR((G478-H478)/H478,"")</f>
        <v/>
      </c>
      <c r="J478" s="31"/>
      <c r="K478" s="30"/>
      <c r="L478" s="15" t="str">
        <f aca="false">IF(K478="W",(G478-1)*J478,IF(K478="L",-J478,IF(K478="P",0,"")))</f>
        <v/>
      </c>
      <c r="M478" s="16" t="str">
        <f aca="false">IFERROR(L478*$B$3,"")</f>
        <v/>
      </c>
      <c r="N478" s="15" t="n">
        <f aca="false">SUM($L$9:L478)</f>
        <v>0.85</v>
      </c>
      <c r="O478" s="16" t="n">
        <f aca="false">SUM($M$9:M478)</f>
        <v>8.5</v>
      </c>
      <c r="P478" s="13" t="n">
        <f aca="false">IFERROR(N478/SUM($J$9:J478),"")</f>
        <v>0.85</v>
      </c>
      <c r="Q478" s="13" t="n">
        <f aca="false">IFERROR(COUNTIF($K$9:K478,"W")/COUNTIF($K$9:K478,"&lt;&gt;"),"")</f>
        <v>1</v>
      </c>
      <c r="R478" s="17" t="n">
        <f aca="false">IFERROR(AVERAGE($I$9:I478),"")</f>
        <v>0.0277777777777778</v>
      </c>
    </row>
    <row r="479" customFormat="false" ht="15" hidden="false" customHeight="false" outlineLevel="0" collapsed="false">
      <c r="A479" s="29"/>
      <c r="B479" s="30"/>
      <c r="C479" s="30"/>
      <c r="D479" s="30"/>
      <c r="E479" s="30"/>
      <c r="F479" s="30"/>
      <c r="G479" s="31"/>
      <c r="H479" s="31"/>
      <c r="I479" s="17" t="str">
        <f aca="false">IFERROR((G479-H479)/H479,"")</f>
        <v/>
      </c>
      <c r="J479" s="31"/>
      <c r="K479" s="30"/>
      <c r="L479" s="15" t="str">
        <f aca="false">IF(K479="W",(G479-1)*J479,IF(K479="L",-J479,IF(K479="P",0,"")))</f>
        <v/>
      </c>
      <c r="M479" s="16" t="str">
        <f aca="false">IFERROR(L479*$B$3,"")</f>
        <v/>
      </c>
      <c r="N479" s="15" t="n">
        <f aca="false">SUM($L$9:L479)</f>
        <v>0.85</v>
      </c>
      <c r="O479" s="16" t="n">
        <f aca="false">SUM($M$9:M479)</f>
        <v>8.5</v>
      </c>
      <c r="P479" s="13" t="n">
        <f aca="false">IFERROR(N479/SUM($J$9:J479),"")</f>
        <v>0.85</v>
      </c>
      <c r="Q479" s="13" t="n">
        <f aca="false">IFERROR(COUNTIF($K$9:K479,"W")/COUNTIF($K$9:K479,"&lt;&gt;"),"")</f>
        <v>1</v>
      </c>
      <c r="R479" s="17" t="n">
        <f aca="false">IFERROR(AVERAGE($I$9:I479),"")</f>
        <v>0.0277777777777778</v>
      </c>
    </row>
    <row r="480" customFormat="false" ht="15" hidden="false" customHeight="false" outlineLevel="0" collapsed="false">
      <c r="A480" s="29"/>
      <c r="B480" s="30"/>
      <c r="C480" s="30"/>
      <c r="D480" s="30"/>
      <c r="E480" s="30"/>
      <c r="F480" s="30"/>
      <c r="G480" s="31"/>
      <c r="H480" s="31"/>
      <c r="I480" s="17" t="str">
        <f aca="false">IFERROR((G480-H480)/H480,"")</f>
        <v/>
      </c>
      <c r="J480" s="31"/>
      <c r="K480" s="30"/>
      <c r="L480" s="15" t="str">
        <f aca="false">IF(K480="W",(G480-1)*J480,IF(K480="L",-J480,IF(K480="P",0,"")))</f>
        <v/>
      </c>
      <c r="M480" s="16" t="str">
        <f aca="false">IFERROR(L480*$B$3,"")</f>
        <v/>
      </c>
      <c r="N480" s="15" t="n">
        <f aca="false">SUM($L$9:L480)</f>
        <v>0.85</v>
      </c>
      <c r="O480" s="16" t="n">
        <f aca="false">SUM($M$9:M480)</f>
        <v>8.5</v>
      </c>
      <c r="P480" s="13" t="n">
        <f aca="false">IFERROR(N480/SUM($J$9:J480),"")</f>
        <v>0.85</v>
      </c>
      <c r="Q480" s="13" t="n">
        <f aca="false">IFERROR(COUNTIF($K$9:K480,"W")/COUNTIF($K$9:K480,"&lt;&gt;"),"")</f>
        <v>1</v>
      </c>
      <c r="R480" s="17" t="n">
        <f aca="false">IFERROR(AVERAGE($I$9:I480),"")</f>
        <v>0.0277777777777778</v>
      </c>
    </row>
    <row r="481" customFormat="false" ht="15" hidden="false" customHeight="false" outlineLevel="0" collapsed="false">
      <c r="A481" s="29"/>
      <c r="B481" s="30"/>
      <c r="C481" s="30"/>
      <c r="D481" s="30"/>
      <c r="E481" s="30"/>
      <c r="F481" s="30"/>
      <c r="G481" s="31"/>
      <c r="H481" s="31"/>
      <c r="I481" s="17" t="str">
        <f aca="false">IFERROR((G481-H481)/H481,"")</f>
        <v/>
      </c>
      <c r="J481" s="31"/>
      <c r="K481" s="30"/>
      <c r="L481" s="15" t="str">
        <f aca="false">IF(K481="W",(G481-1)*J481,IF(K481="L",-J481,IF(K481="P",0,"")))</f>
        <v/>
      </c>
      <c r="M481" s="16" t="str">
        <f aca="false">IFERROR(L481*$B$3,"")</f>
        <v/>
      </c>
      <c r="N481" s="15" t="n">
        <f aca="false">SUM($L$9:L481)</f>
        <v>0.85</v>
      </c>
      <c r="O481" s="16" t="n">
        <f aca="false">SUM($M$9:M481)</f>
        <v>8.5</v>
      </c>
      <c r="P481" s="13" t="n">
        <f aca="false">IFERROR(N481/SUM($J$9:J481),"")</f>
        <v>0.85</v>
      </c>
      <c r="Q481" s="13" t="n">
        <f aca="false">IFERROR(COUNTIF($K$9:K481,"W")/COUNTIF($K$9:K481,"&lt;&gt;"),"")</f>
        <v>1</v>
      </c>
      <c r="R481" s="17" t="n">
        <f aca="false">IFERROR(AVERAGE($I$9:I481),"")</f>
        <v>0.0277777777777778</v>
      </c>
    </row>
    <row r="482" customFormat="false" ht="15" hidden="false" customHeight="false" outlineLevel="0" collapsed="false">
      <c r="A482" s="29"/>
      <c r="B482" s="30"/>
      <c r="C482" s="30"/>
      <c r="D482" s="30"/>
      <c r="E482" s="30"/>
      <c r="F482" s="30"/>
      <c r="G482" s="31"/>
      <c r="H482" s="31"/>
      <c r="I482" s="17" t="str">
        <f aca="false">IFERROR((G482-H482)/H482,"")</f>
        <v/>
      </c>
      <c r="J482" s="31"/>
      <c r="K482" s="30"/>
      <c r="L482" s="15" t="str">
        <f aca="false">IF(K482="W",(G482-1)*J482,IF(K482="L",-J482,IF(K482="P",0,"")))</f>
        <v/>
      </c>
      <c r="M482" s="16" t="str">
        <f aca="false">IFERROR(L482*$B$3,"")</f>
        <v/>
      </c>
      <c r="N482" s="15" t="n">
        <f aca="false">SUM($L$9:L482)</f>
        <v>0.85</v>
      </c>
      <c r="O482" s="16" t="n">
        <f aca="false">SUM($M$9:M482)</f>
        <v>8.5</v>
      </c>
      <c r="P482" s="13" t="n">
        <f aca="false">IFERROR(N482/SUM($J$9:J482),"")</f>
        <v>0.85</v>
      </c>
      <c r="Q482" s="13" t="n">
        <f aca="false">IFERROR(COUNTIF($K$9:K482,"W")/COUNTIF($K$9:K482,"&lt;&gt;"),"")</f>
        <v>1</v>
      </c>
      <c r="R482" s="17" t="n">
        <f aca="false">IFERROR(AVERAGE($I$9:I482),"")</f>
        <v>0.0277777777777778</v>
      </c>
    </row>
    <row r="483" customFormat="false" ht="15" hidden="false" customHeight="false" outlineLevel="0" collapsed="false">
      <c r="A483" s="29"/>
      <c r="B483" s="30"/>
      <c r="C483" s="30"/>
      <c r="D483" s="30"/>
      <c r="E483" s="30"/>
      <c r="F483" s="30"/>
      <c r="G483" s="31"/>
      <c r="H483" s="31"/>
      <c r="I483" s="17" t="str">
        <f aca="false">IFERROR((G483-H483)/H483,"")</f>
        <v/>
      </c>
      <c r="J483" s="31"/>
      <c r="K483" s="30"/>
      <c r="L483" s="15" t="str">
        <f aca="false">IF(K483="W",(G483-1)*J483,IF(K483="L",-J483,IF(K483="P",0,"")))</f>
        <v/>
      </c>
      <c r="M483" s="16" t="str">
        <f aca="false">IFERROR(L483*$B$3,"")</f>
        <v/>
      </c>
      <c r="N483" s="15" t="n">
        <f aca="false">SUM($L$9:L483)</f>
        <v>0.85</v>
      </c>
      <c r="O483" s="16" t="n">
        <f aca="false">SUM($M$9:M483)</f>
        <v>8.5</v>
      </c>
      <c r="P483" s="13" t="n">
        <f aca="false">IFERROR(N483/SUM($J$9:J483),"")</f>
        <v>0.85</v>
      </c>
      <c r="Q483" s="13" t="n">
        <f aca="false">IFERROR(COUNTIF($K$9:K483,"W")/COUNTIF($K$9:K483,"&lt;&gt;"),"")</f>
        <v>1</v>
      </c>
      <c r="R483" s="17" t="n">
        <f aca="false">IFERROR(AVERAGE($I$9:I483),"")</f>
        <v>0.0277777777777778</v>
      </c>
    </row>
    <row r="484" customFormat="false" ht="15" hidden="false" customHeight="false" outlineLevel="0" collapsed="false">
      <c r="A484" s="29"/>
      <c r="B484" s="30"/>
      <c r="C484" s="30"/>
      <c r="D484" s="30"/>
      <c r="E484" s="30"/>
      <c r="F484" s="30"/>
      <c r="G484" s="31"/>
      <c r="H484" s="31"/>
      <c r="I484" s="17" t="str">
        <f aca="false">IFERROR((G484-H484)/H484,"")</f>
        <v/>
      </c>
      <c r="J484" s="31"/>
      <c r="K484" s="30"/>
      <c r="L484" s="15" t="str">
        <f aca="false">IF(K484="W",(G484-1)*J484,IF(K484="L",-J484,IF(K484="P",0,"")))</f>
        <v/>
      </c>
      <c r="M484" s="16" t="str">
        <f aca="false">IFERROR(L484*$B$3,"")</f>
        <v/>
      </c>
      <c r="N484" s="15" t="n">
        <f aca="false">SUM($L$9:L484)</f>
        <v>0.85</v>
      </c>
      <c r="O484" s="16" t="n">
        <f aca="false">SUM($M$9:M484)</f>
        <v>8.5</v>
      </c>
      <c r="P484" s="13" t="n">
        <f aca="false">IFERROR(N484/SUM($J$9:J484),"")</f>
        <v>0.85</v>
      </c>
      <c r="Q484" s="13" t="n">
        <f aca="false">IFERROR(COUNTIF($K$9:K484,"W")/COUNTIF($K$9:K484,"&lt;&gt;"),"")</f>
        <v>1</v>
      </c>
      <c r="R484" s="17" t="n">
        <f aca="false">IFERROR(AVERAGE($I$9:I484),"")</f>
        <v>0.0277777777777778</v>
      </c>
    </row>
    <row r="485" customFormat="false" ht="15" hidden="false" customHeight="false" outlineLevel="0" collapsed="false">
      <c r="A485" s="29"/>
      <c r="B485" s="30"/>
      <c r="C485" s="30"/>
      <c r="D485" s="30"/>
      <c r="E485" s="30"/>
      <c r="F485" s="30"/>
      <c r="G485" s="31"/>
      <c r="H485" s="31"/>
      <c r="I485" s="17" t="str">
        <f aca="false">IFERROR((G485-H485)/H485,"")</f>
        <v/>
      </c>
      <c r="J485" s="31"/>
      <c r="K485" s="30"/>
      <c r="L485" s="15" t="str">
        <f aca="false">IF(K485="W",(G485-1)*J485,IF(K485="L",-J485,IF(K485="P",0,"")))</f>
        <v/>
      </c>
      <c r="M485" s="16" t="str">
        <f aca="false">IFERROR(L485*$B$3,"")</f>
        <v/>
      </c>
      <c r="N485" s="15" t="n">
        <f aca="false">SUM($L$9:L485)</f>
        <v>0.85</v>
      </c>
      <c r="O485" s="16" t="n">
        <f aca="false">SUM($M$9:M485)</f>
        <v>8.5</v>
      </c>
      <c r="P485" s="13" t="n">
        <f aca="false">IFERROR(N485/SUM($J$9:J485),"")</f>
        <v>0.85</v>
      </c>
      <c r="Q485" s="13" t="n">
        <f aca="false">IFERROR(COUNTIF($K$9:K485,"W")/COUNTIF($K$9:K485,"&lt;&gt;"),"")</f>
        <v>1</v>
      </c>
      <c r="R485" s="17" t="n">
        <f aca="false">IFERROR(AVERAGE($I$9:I485),"")</f>
        <v>0.0277777777777778</v>
      </c>
    </row>
    <row r="486" customFormat="false" ht="15" hidden="false" customHeight="false" outlineLevel="0" collapsed="false">
      <c r="A486" s="29"/>
      <c r="B486" s="30"/>
      <c r="C486" s="30"/>
      <c r="D486" s="30"/>
      <c r="E486" s="30"/>
      <c r="F486" s="30"/>
      <c r="G486" s="31"/>
      <c r="H486" s="31"/>
      <c r="I486" s="17" t="str">
        <f aca="false">IFERROR((G486-H486)/H486,"")</f>
        <v/>
      </c>
      <c r="J486" s="31"/>
      <c r="K486" s="30"/>
      <c r="L486" s="15" t="str">
        <f aca="false">IF(K486="W",(G486-1)*J486,IF(K486="L",-J486,IF(K486="P",0,"")))</f>
        <v/>
      </c>
      <c r="M486" s="16" t="str">
        <f aca="false">IFERROR(L486*$B$3,"")</f>
        <v/>
      </c>
      <c r="N486" s="15" t="n">
        <f aca="false">SUM($L$9:L486)</f>
        <v>0.85</v>
      </c>
      <c r="O486" s="16" t="n">
        <f aca="false">SUM($M$9:M486)</f>
        <v>8.5</v>
      </c>
      <c r="P486" s="13" t="n">
        <f aca="false">IFERROR(N486/SUM($J$9:J486),"")</f>
        <v>0.85</v>
      </c>
      <c r="Q486" s="13" t="n">
        <f aca="false">IFERROR(COUNTIF($K$9:K486,"W")/COUNTIF($K$9:K486,"&lt;&gt;"),"")</f>
        <v>1</v>
      </c>
      <c r="R486" s="17" t="n">
        <f aca="false">IFERROR(AVERAGE($I$9:I486),"")</f>
        <v>0.0277777777777778</v>
      </c>
    </row>
    <row r="487" customFormat="false" ht="15" hidden="false" customHeight="false" outlineLevel="0" collapsed="false">
      <c r="A487" s="29"/>
      <c r="B487" s="30"/>
      <c r="C487" s="30"/>
      <c r="D487" s="30"/>
      <c r="E487" s="30"/>
      <c r="F487" s="30"/>
      <c r="G487" s="31"/>
      <c r="H487" s="31"/>
      <c r="I487" s="17" t="str">
        <f aca="false">IFERROR((G487-H487)/H487,"")</f>
        <v/>
      </c>
      <c r="J487" s="31"/>
      <c r="K487" s="30"/>
      <c r="L487" s="15" t="str">
        <f aca="false">IF(K487="W",(G487-1)*J487,IF(K487="L",-J487,IF(K487="P",0,"")))</f>
        <v/>
      </c>
      <c r="M487" s="16" t="str">
        <f aca="false">IFERROR(L487*$B$3,"")</f>
        <v/>
      </c>
      <c r="N487" s="15" t="n">
        <f aca="false">SUM($L$9:L487)</f>
        <v>0.85</v>
      </c>
      <c r="O487" s="16" t="n">
        <f aca="false">SUM($M$9:M487)</f>
        <v>8.5</v>
      </c>
      <c r="P487" s="13" t="n">
        <f aca="false">IFERROR(N487/SUM($J$9:J487),"")</f>
        <v>0.85</v>
      </c>
      <c r="Q487" s="13" t="n">
        <f aca="false">IFERROR(COUNTIF($K$9:K487,"W")/COUNTIF($K$9:K487,"&lt;&gt;"),"")</f>
        <v>1</v>
      </c>
      <c r="R487" s="17" t="n">
        <f aca="false">IFERROR(AVERAGE($I$9:I487),"")</f>
        <v>0.0277777777777778</v>
      </c>
    </row>
    <row r="488" customFormat="false" ht="15" hidden="false" customHeight="false" outlineLevel="0" collapsed="false">
      <c r="A488" s="29"/>
      <c r="B488" s="30"/>
      <c r="C488" s="30"/>
      <c r="D488" s="30"/>
      <c r="E488" s="30"/>
      <c r="F488" s="30"/>
      <c r="G488" s="31"/>
      <c r="H488" s="31"/>
      <c r="I488" s="17" t="str">
        <f aca="false">IFERROR((G488-H488)/H488,"")</f>
        <v/>
      </c>
      <c r="J488" s="31"/>
      <c r="K488" s="30"/>
      <c r="L488" s="15" t="str">
        <f aca="false">IF(K488="W",(G488-1)*J488,IF(K488="L",-J488,IF(K488="P",0,"")))</f>
        <v/>
      </c>
      <c r="M488" s="16" t="str">
        <f aca="false">IFERROR(L488*$B$3,"")</f>
        <v/>
      </c>
      <c r="N488" s="15" t="n">
        <f aca="false">SUM($L$9:L488)</f>
        <v>0.85</v>
      </c>
      <c r="O488" s="16" t="n">
        <f aca="false">SUM($M$9:M488)</f>
        <v>8.5</v>
      </c>
      <c r="P488" s="13" t="n">
        <f aca="false">IFERROR(N488/SUM($J$9:J488),"")</f>
        <v>0.85</v>
      </c>
      <c r="Q488" s="13" t="n">
        <f aca="false">IFERROR(COUNTIF($K$9:K488,"W")/COUNTIF($K$9:K488,"&lt;&gt;"),"")</f>
        <v>1</v>
      </c>
      <c r="R488" s="17" t="n">
        <f aca="false">IFERROR(AVERAGE($I$9:I488),"")</f>
        <v>0.0277777777777778</v>
      </c>
    </row>
    <row r="489" customFormat="false" ht="15" hidden="false" customHeight="false" outlineLevel="0" collapsed="false">
      <c r="A489" s="29"/>
      <c r="B489" s="30"/>
      <c r="C489" s="30"/>
      <c r="D489" s="30"/>
      <c r="E489" s="30"/>
      <c r="F489" s="30"/>
      <c r="G489" s="31"/>
      <c r="H489" s="31"/>
      <c r="I489" s="17" t="str">
        <f aca="false">IFERROR((G489-H489)/H489,"")</f>
        <v/>
      </c>
      <c r="J489" s="31"/>
      <c r="K489" s="30"/>
      <c r="L489" s="15" t="str">
        <f aca="false">IF(K489="W",(G489-1)*J489,IF(K489="L",-J489,IF(K489="P",0,"")))</f>
        <v/>
      </c>
      <c r="M489" s="16" t="str">
        <f aca="false">IFERROR(L489*$B$3,"")</f>
        <v/>
      </c>
      <c r="N489" s="15" t="n">
        <f aca="false">SUM($L$9:L489)</f>
        <v>0.85</v>
      </c>
      <c r="O489" s="16" t="n">
        <f aca="false">SUM($M$9:M489)</f>
        <v>8.5</v>
      </c>
      <c r="P489" s="13" t="n">
        <f aca="false">IFERROR(N489/SUM($J$9:J489),"")</f>
        <v>0.85</v>
      </c>
      <c r="Q489" s="13" t="n">
        <f aca="false">IFERROR(COUNTIF($K$9:K489,"W")/COUNTIF($K$9:K489,"&lt;&gt;"),"")</f>
        <v>1</v>
      </c>
      <c r="R489" s="17" t="n">
        <f aca="false">IFERROR(AVERAGE($I$9:I489),"")</f>
        <v>0.0277777777777778</v>
      </c>
    </row>
    <row r="490" customFormat="false" ht="15" hidden="false" customHeight="false" outlineLevel="0" collapsed="false">
      <c r="A490" s="29"/>
      <c r="B490" s="30"/>
      <c r="C490" s="30"/>
      <c r="D490" s="30"/>
      <c r="E490" s="30"/>
      <c r="F490" s="30"/>
      <c r="G490" s="31"/>
      <c r="H490" s="31"/>
      <c r="I490" s="17" t="str">
        <f aca="false">IFERROR((G490-H490)/H490,"")</f>
        <v/>
      </c>
      <c r="J490" s="31"/>
      <c r="K490" s="30"/>
      <c r="L490" s="15" t="str">
        <f aca="false">IF(K490="W",(G490-1)*J490,IF(K490="L",-J490,IF(K490="P",0,"")))</f>
        <v/>
      </c>
      <c r="M490" s="16" t="str">
        <f aca="false">IFERROR(L490*$B$3,"")</f>
        <v/>
      </c>
      <c r="N490" s="15" t="n">
        <f aca="false">SUM($L$9:L490)</f>
        <v>0.85</v>
      </c>
      <c r="O490" s="16" t="n">
        <f aca="false">SUM($M$9:M490)</f>
        <v>8.5</v>
      </c>
      <c r="P490" s="13" t="n">
        <f aca="false">IFERROR(N490/SUM($J$9:J490),"")</f>
        <v>0.85</v>
      </c>
      <c r="Q490" s="13" t="n">
        <f aca="false">IFERROR(COUNTIF($K$9:K490,"W")/COUNTIF($K$9:K490,"&lt;&gt;"),"")</f>
        <v>1</v>
      </c>
      <c r="R490" s="17" t="n">
        <f aca="false">IFERROR(AVERAGE($I$9:I490),"")</f>
        <v>0.0277777777777778</v>
      </c>
    </row>
    <row r="491" customFormat="false" ht="15" hidden="false" customHeight="false" outlineLevel="0" collapsed="false">
      <c r="A491" s="29"/>
      <c r="B491" s="30"/>
      <c r="C491" s="30"/>
      <c r="D491" s="30"/>
      <c r="E491" s="30"/>
      <c r="F491" s="30"/>
      <c r="G491" s="31"/>
      <c r="H491" s="31"/>
      <c r="I491" s="17" t="str">
        <f aca="false">IFERROR((G491-H491)/H491,"")</f>
        <v/>
      </c>
      <c r="J491" s="31"/>
      <c r="K491" s="30"/>
      <c r="L491" s="15" t="str">
        <f aca="false">IF(K491="W",(G491-1)*J491,IF(K491="L",-J491,IF(K491="P",0,"")))</f>
        <v/>
      </c>
      <c r="M491" s="16" t="str">
        <f aca="false">IFERROR(L491*$B$3,"")</f>
        <v/>
      </c>
      <c r="N491" s="15" t="n">
        <f aca="false">SUM($L$9:L491)</f>
        <v>0.85</v>
      </c>
      <c r="O491" s="16" t="n">
        <f aca="false">SUM($M$9:M491)</f>
        <v>8.5</v>
      </c>
      <c r="P491" s="13" t="n">
        <f aca="false">IFERROR(N491/SUM($J$9:J491),"")</f>
        <v>0.85</v>
      </c>
      <c r="Q491" s="13" t="n">
        <f aca="false">IFERROR(COUNTIF($K$9:K491,"W")/COUNTIF($K$9:K491,"&lt;&gt;"),"")</f>
        <v>1</v>
      </c>
      <c r="R491" s="17" t="n">
        <f aca="false">IFERROR(AVERAGE($I$9:I491),"")</f>
        <v>0.0277777777777778</v>
      </c>
    </row>
    <row r="492" customFormat="false" ht="15" hidden="false" customHeight="false" outlineLevel="0" collapsed="false">
      <c r="A492" s="29"/>
      <c r="B492" s="30"/>
      <c r="C492" s="30"/>
      <c r="D492" s="30"/>
      <c r="E492" s="30"/>
      <c r="F492" s="30"/>
      <c r="G492" s="31"/>
      <c r="H492" s="31"/>
      <c r="I492" s="17" t="str">
        <f aca="false">IFERROR((G492-H492)/H492,"")</f>
        <v/>
      </c>
      <c r="J492" s="31"/>
      <c r="K492" s="30"/>
      <c r="L492" s="15" t="str">
        <f aca="false">IF(K492="W",(G492-1)*J492,IF(K492="L",-J492,IF(K492="P",0,"")))</f>
        <v/>
      </c>
      <c r="M492" s="16" t="str">
        <f aca="false">IFERROR(L492*$B$3,"")</f>
        <v/>
      </c>
      <c r="N492" s="15" t="n">
        <f aca="false">SUM($L$9:L492)</f>
        <v>0.85</v>
      </c>
      <c r="O492" s="16" t="n">
        <f aca="false">SUM($M$9:M492)</f>
        <v>8.5</v>
      </c>
      <c r="P492" s="13" t="n">
        <f aca="false">IFERROR(N492/SUM($J$9:J492),"")</f>
        <v>0.85</v>
      </c>
      <c r="Q492" s="13" t="n">
        <f aca="false">IFERROR(COUNTIF($K$9:K492,"W")/COUNTIF($K$9:K492,"&lt;&gt;"),"")</f>
        <v>1</v>
      </c>
      <c r="R492" s="17" t="n">
        <f aca="false">IFERROR(AVERAGE($I$9:I492),"")</f>
        <v>0.0277777777777778</v>
      </c>
    </row>
    <row r="493" customFormat="false" ht="15" hidden="false" customHeight="false" outlineLevel="0" collapsed="false">
      <c r="A493" s="29"/>
      <c r="B493" s="30"/>
      <c r="C493" s="30"/>
      <c r="D493" s="30"/>
      <c r="E493" s="30"/>
      <c r="F493" s="30"/>
      <c r="G493" s="31"/>
      <c r="H493" s="31"/>
      <c r="I493" s="17" t="str">
        <f aca="false">IFERROR((G493-H493)/H493,"")</f>
        <v/>
      </c>
      <c r="J493" s="31"/>
      <c r="K493" s="30"/>
      <c r="L493" s="15" t="str">
        <f aca="false">IF(K493="W",(G493-1)*J493,IF(K493="L",-J493,IF(K493="P",0,"")))</f>
        <v/>
      </c>
      <c r="M493" s="16" t="str">
        <f aca="false">IFERROR(L493*$B$3,"")</f>
        <v/>
      </c>
      <c r="N493" s="15" t="n">
        <f aca="false">SUM($L$9:L493)</f>
        <v>0.85</v>
      </c>
      <c r="O493" s="16" t="n">
        <f aca="false">SUM($M$9:M493)</f>
        <v>8.5</v>
      </c>
      <c r="P493" s="13" t="n">
        <f aca="false">IFERROR(N493/SUM($J$9:J493),"")</f>
        <v>0.85</v>
      </c>
      <c r="Q493" s="13" t="n">
        <f aca="false">IFERROR(COUNTIF($K$9:K493,"W")/COUNTIF($K$9:K493,"&lt;&gt;"),"")</f>
        <v>1</v>
      </c>
      <c r="R493" s="17" t="n">
        <f aca="false">IFERROR(AVERAGE($I$9:I493),"")</f>
        <v>0.0277777777777778</v>
      </c>
    </row>
    <row r="494" customFormat="false" ht="15" hidden="false" customHeight="false" outlineLevel="0" collapsed="false">
      <c r="A494" s="29"/>
      <c r="B494" s="30"/>
      <c r="C494" s="30"/>
      <c r="D494" s="30"/>
      <c r="E494" s="30"/>
      <c r="F494" s="30"/>
      <c r="G494" s="31"/>
      <c r="H494" s="31"/>
      <c r="I494" s="17" t="str">
        <f aca="false">IFERROR((G494-H494)/H494,"")</f>
        <v/>
      </c>
      <c r="J494" s="31"/>
      <c r="K494" s="30"/>
      <c r="L494" s="15" t="str">
        <f aca="false">IF(K494="W",(G494-1)*J494,IF(K494="L",-J494,IF(K494="P",0,"")))</f>
        <v/>
      </c>
      <c r="M494" s="16" t="str">
        <f aca="false">IFERROR(L494*$B$3,"")</f>
        <v/>
      </c>
      <c r="N494" s="15" t="n">
        <f aca="false">SUM($L$9:L494)</f>
        <v>0.85</v>
      </c>
      <c r="O494" s="16" t="n">
        <f aca="false">SUM($M$9:M494)</f>
        <v>8.5</v>
      </c>
      <c r="P494" s="13" t="n">
        <f aca="false">IFERROR(N494/SUM($J$9:J494),"")</f>
        <v>0.85</v>
      </c>
      <c r="Q494" s="13" t="n">
        <f aca="false">IFERROR(COUNTIF($K$9:K494,"W")/COUNTIF($K$9:K494,"&lt;&gt;"),"")</f>
        <v>1</v>
      </c>
      <c r="R494" s="17" t="n">
        <f aca="false">IFERROR(AVERAGE($I$9:I494),"")</f>
        <v>0.0277777777777778</v>
      </c>
    </row>
    <row r="495" customFormat="false" ht="15" hidden="false" customHeight="false" outlineLevel="0" collapsed="false">
      <c r="A495" s="29"/>
      <c r="B495" s="30"/>
      <c r="C495" s="30"/>
      <c r="D495" s="30"/>
      <c r="E495" s="30"/>
      <c r="F495" s="30"/>
      <c r="G495" s="31"/>
      <c r="H495" s="31"/>
      <c r="I495" s="17" t="str">
        <f aca="false">IFERROR((G495-H495)/H495,"")</f>
        <v/>
      </c>
      <c r="J495" s="31"/>
      <c r="K495" s="30"/>
      <c r="L495" s="15" t="str">
        <f aca="false">IF(K495="W",(G495-1)*J495,IF(K495="L",-J495,IF(K495="P",0,"")))</f>
        <v/>
      </c>
      <c r="M495" s="16" t="str">
        <f aca="false">IFERROR(L495*$B$3,"")</f>
        <v/>
      </c>
      <c r="N495" s="15" t="n">
        <f aca="false">SUM($L$9:L495)</f>
        <v>0.85</v>
      </c>
      <c r="O495" s="16" t="n">
        <f aca="false">SUM($M$9:M495)</f>
        <v>8.5</v>
      </c>
      <c r="P495" s="13" t="n">
        <f aca="false">IFERROR(N495/SUM($J$9:J495),"")</f>
        <v>0.85</v>
      </c>
      <c r="Q495" s="13" t="n">
        <f aca="false">IFERROR(COUNTIF($K$9:K495,"W")/COUNTIF($K$9:K495,"&lt;&gt;"),"")</f>
        <v>1</v>
      </c>
      <c r="R495" s="17" t="n">
        <f aca="false">IFERROR(AVERAGE($I$9:I495),"")</f>
        <v>0.0277777777777778</v>
      </c>
    </row>
    <row r="496" customFormat="false" ht="15" hidden="false" customHeight="false" outlineLevel="0" collapsed="false">
      <c r="A496" s="29"/>
      <c r="B496" s="30"/>
      <c r="C496" s="30"/>
      <c r="D496" s="30"/>
      <c r="E496" s="30"/>
      <c r="F496" s="30"/>
      <c r="G496" s="31"/>
      <c r="H496" s="31"/>
      <c r="I496" s="17" t="str">
        <f aca="false">IFERROR((G496-H496)/H496,"")</f>
        <v/>
      </c>
      <c r="J496" s="31"/>
      <c r="K496" s="30"/>
      <c r="L496" s="15" t="str">
        <f aca="false">IF(K496="W",(G496-1)*J496,IF(K496="L",-J496,IF(K496="P",0,"")))</f>
        <v/>
      </c>
      <c r="M496" s="16" t="str">
        <f aca="false">IFERROR(L496*$B$3,"")</f>
        <v/>
      </c>
      <c r="N496" s="15" t="n">
        <f aca="false">SUM($L$9:L496)</f>
        <v>0.85</v>
      </c>
      <c r="O496" s="16" t="n">
        <f aca="false">SUM($M$9:M496)</f>
        <v>8.5</v>
      </c>
      <c r="P496" s="13" t="n">
        <f aca="false">IFERROR(N496/SUM($J$9:J496),"")</f>
        <v>0.85</v>
      </c>
      <c r="Q496" s="13" t="n">
        <f aca="false">IFERROR(COUNTIF($K$9:K496,"W")/COUNTIF($K$9:K496,"&lt;&gt;"),"")</f>
        <v>1</v>
      </c>
      <c r="R496" s="17" t="n">
        <f aca="false">IFERROR(AVERAGE($I$9:I496),"")</f>
        <v>0.0277777777777778</v>
      </c>
    </row>
    <row r="497" customFormat="false" ht="15" hidden="false" customHeight="false" outlineLevel="0" collapsed="false">
      <c r="A497" s="29"/>
      <c r="B497" s="30"/>
      <c r="C497" s="30"/>
      <c r="D497" s="30"/>
      <c r="E497" s="30"/>
      <c r="F497" s="30"/>
      <c r="G497" s="31"/>
      <c r="H497" s="31"/>
      <c r="I497" s="17" t="str">
        <f aca="false">IFERROR((G497-H497)/H497,"")</f>
        <v/>
      </c>
      <c r="J497" s="31"/>
      <c r="K497" s="30"/>
      <c r="L497" s="15" t="str">
        <f aca="false">IF(K497="W",(G497-1)*J497,IF(K497="L",-J497,IF(K497="P",0,"")))</f>
        <v/>
      </c>
      <c r="M497" s="16" t="str">
        <f aca="false">IFERROR(L497*$B$3,"")</f>
        <v/>
      </c>
      <c r="N497" s="15" t="n">
        <f aca="false">SUM($L$9:L497)</f>
        <v>0.85</v>
      </c>
      <c r="O497" s="16" t="n">
        <f aca="false">SUM($M$9:M497)</f>
        <v>8.5</v>
      </c>
      <c r="P497" s="13" t="n">
        <f aca="false">IFERROR(N497/SUM($J$9:J497),"")</f>
        <v>0.85</v>
      </c>
      <c r="Q497" s="13" t="n">
        <f aca="false">IFERROR(COUNTIF($K$9:K497,"W")/COUNTIF($K$9:K497,"&lt;&gt;"),"")</f>
        <v>1</v>
      </c>
      <c r="R497" s="17" t="n">
        <f aca="false">IFERROR(AVERAGE($I$9:I497),"")</f>
        <v>0.0277777777777778</v>
      </c>
    </row>
    <row r="498" customFormat="false" ht="15" hidden="false" customHeight="false" outlineLevel="0" collapsed="false">
      <c r="A498" s="29"/>
      <c r="B498" s="30"/>
      <c r="C498" s="30"/>
      <c r="D498" s="30"/>
      <c r="E498" s="30"/>
      <c r="F498" s="30"/>
      <c r="G498" s="31"/>
      <c r="H498" s="31"/>
      <c r="I498" s="17" t="str">
        <f aca="false">IFERROR((G498-H498)/H498,"")</f>
        <v/>
      </c>
      <c r="J498" s="31"/>
      <c r="K498" s="30"/>
      <c r="L498" s="15" t="str">
        <f aca="false">IF(K498="W",(G498-1)*J498,IF(K498="L",-J498,IF(K498="P",0,"")))</f>
        <v/>
      </c>
      <c r="M498" s="16" t="str">
        <f aca="false">IFERROR(L498*$B$3,"")</f>
        <v/>
      </c>
      <c r="N498" s="15" t="n">
        <f aca="false">SUM($L$9:L498)</f>
        <v>0.85</v>
      </c>
      <c r="O498" s="16" t="n">
        <f aca="false">SUM($M$9:M498)</f>
        <v>8.5</v>
      </c>
      <c r="P498" s="13" t="n">
        <f aca="false">IFERROR(N498/SUM($J$9:J498),"")</f>
        <v>0.85</v>
      </c>
      <c r="Q498" s="13" t="n">
        <f aca="false">IFERROR(COUNTIF($K$9:K498,"W")/COUNTIF($K$9:K498,"&lt;&gt;"),"")</f>
        <v>1</v>
      </c>
      <c r="R498" s="17" t="n">
        <f aca="false">IFERROR(AVERAGE($I$9:I498),"")</f>
        <v>0.0277777777777778</v>
      </c>
    </row>
    <row r="499" customFormat="false" ht="15" hidden="false" customHeight="false" outlineLevel="0" collapsed="false">
      <c r="A499" s="29"/>
      <c r="B499" s="30"/>
      <c r="C499" s="30"/>
      <c r="D499" s="30"/>
      <c r="E499" s="30"/>
      <c r="F499" s="30"/>
      <c r="G499" s="31"/>
      <c r="H499" s="31"/>
      <c r="I499" s="17" t="str">
        <f aca="false">IFERROR((G499-H499)/H499,"")</f>
        <v/>
      </c>
      <c r="J499" s="31"/>
      <c r="K499" s="30"/>
      <c r="L499" s="15" t="str">
        <f aca="false">IF(K499="W",(G499-1)*J499,IF(K499="L",-J499,IF(K499="P",0,"")))</f>
        <v/>
      </c>
      <c r="M499" s="16" t="str">
        <f aca="false">IFERROR(L499*$B$3,"")</f>
        <v/>
      </c>
      <c r="N499" s="15" t="n">
        <f aca="false">SUM($L$9:L499)</f>
        <v>0.85</v>
      </c>
      <c r="O499" s="16" t="n">
        <f aca="false">SUM($M$9:M499)</f>
        <v>8.5</v>
      </c>
      <c r="P499" s="13" t="n">
        <f aca="false">IFERROR(N499/SUM($J$9:J499),"")</f>
        <v>0.85</v>
      </c>
      <c r="Q499" s="13" t="n">
        <f aca="false">IFERROR(COUNTIF($K$9:K499,"W")/COUNTIF($K$9:K499,"&lt;&gt;"),"")</f>
        <v>1</v>
      </c>
      <c r="R499" s="17" t="n">
        <f aca="false">IFERROR(AVERAGE($I$9:I499),"")</f>
        <v>0.0277777777777778</v>
      </c>
    </row>
    <row r="500" customFormat="false" ht="15" hidden="false" customHeight="false" outlineLevel="0" collapsed="false">
      <c r="A500" s="29"/>
      <c r="B500" s="30"/>
      <c r="C500" s="30"/>
      <c r="D500" s="30"/>
      <c r="E500" s="30"/>
      <c r="F500" s="30"/>
      <c r="G500" s="31"/>
      <c r="H500" s="31"/>
      <c r="I500" s="17" t="str">
        <f aca="false">IFERROR((G500-H500)/H500,"")</f>
        <v/>
      </c>
      <c r="J500" s="31"/>
      <c r="K500" s="30"/>
      <c r="L500" s="15" t="str">
        <f aca="false">IF(K500="W",(G500-1)*J500,IF(K500="L",-J500,IF(K500="P",0,"")))</f>
        <v/>
      </c>
      <c r="M500" s="16" t="str">
        <f aca="false">IFERROR(L500*$B$3,"")</f>
        <v/>
      </c>
      <c r="N500" s="15" t="n">
        <f aca="false">SUM($L$9:L500)</f>
        <v>0.85</v>
      </c>
      <c r="O500" s="16" t="n">
        <f aca="false">SUM($M$9:M500)</f>
        <v>8.5</v>
      </c>
      <c r="P500" s="13" t="n">
        <f aca="false">IFERROR(N500/SUM($J$9:J500),"")</f>
        <v>0.85</v>
      </c>
      <c r="Q500" s="13" t="n">
        <f aca="false">IFERROR(COUNTIF($K$9:K500,"W")/COUNTIF($K$9:K500,"&lt;&gt;"),"")</f>
        <v>1</v>
      </c>
      <c r="R500" s="17" t="n">
        <f aca="false">IFERROR(AVERAGE($I$9:I500),"")</f>
        <v>0.0277777777777778</v>
      </c>
    </row>
    <row r="501" customFormat="false" ht="15" hidden="false" customHeight="false" outlineLevel="0" collapsed="false">
      <c r="A501" s="29"/>
      <c r="B501" s="30"/>
      <c r="C501" s="30"/>
      <c r="D501" s="30"/>
      <c r="E501" s="30"/>
      <c r="F501" s="30"/>
      <c r="G501" s="31"/>
      <c r="H501" s="31"/>
      <c r="I501" s="17" t="str">
        <f aca="false">IFERROR((G501-H501)/H501,"")</f>
        <v/>
      </c>
      <c r="J501" s="31"/>
      <c r="K501" s="30"/>
      <c r="L501" s="15" t="str">
        <f aca="false">IF(K501="W",(G501-1)*J501,IF(K501="L",-J501,IF(K501="P",0,"")))</f>
        <v/>
      </c>
      <c r="M501" s="16" t="str">
        <f aca="false">IFERROR(L501*$B$3,"")</f>
        <v/>
      </c>
      <c r="N501" s="15" t="n">
        <f aca="false">SUM($L$9:L501)</f>
        <v>0.85</v>
      </c>
      <c r="O501" s="16" t="n">
        <f aca="false">SUM($M$9:M501)</f>
        <v>8.5</v>
      </c>
      <c r="P501" s="13" t="n">
        <f aca="false">IFERROR(N501/SUM($J$9:J501),"")</f>
        <v>0.85</v>
      </c>
      <c r="Q501" s="13" t="n">
        <f aca="false">IFERROR(COUNTIF($K$9:K501,"W")/COUNTIF($K$9:K501,"&lt;&gt;"),"")</f>
        <v>1</v>
      </c>
      <c r="R501" s="17" t="n">
        <f aca="false">IFERROR(AVERAGE($I$9:I501),"")</f>
        <v>0.0277777777777778</v>
      </c>
    </row>
    <row r="502" customFormat="false" ht="15" hidden="false" customHeight="false" outlineLevel="0" collapsed="false">
      <c r="A502" s="29"/>
      <c r="B502" s="30"/>
      <c r="C502" s="30"/>
      <c r="D502" s="30"/>
      <c r="E502" s="30"/>
      <c r="F502" s="30"/>
      <c r="G502" s="31"/>
      <c r="H502" s="31"/>
      <c r="I502" s="17" t="str">
        <f aca="false">IFERROR((G502-H502)/H502,"")</f>
        <v/>
      </c>
      <c r="J502" s="31"/>
      <c r="K502" s="30"/>
      <c r="L502" s="15" t="str">
        <f aca="false">IF(K502="W",(G502-1)*J502,IF(K502="L",-J502,IF(K502="P",0,"")))</f>
        <v/>
      </c>
      <c r="M502" s="16" t="str">
        <f aca="false">IFERROR(L502*$B$3,"")</f>
        <v/>
      </c>
      <c r="N502" s="15" t="n">
        <f aca="false">SUM($L$9:L502)</f>
        <v>0.85</v>
      </c>
      <c r="O502" s="16" t="n">
        <f aca="false">SUM($M$9:M502)</f>
        <v>8.5</v>
      </c>
      <c r="P502" s="13" t="n">
        <f aca="false">IFERROR(N502/SUM($J$9:J502),"")</f>
        <v>0.85</v>
      </c>
      <c r="Q502" s="13" t="n">
        <f aca="false">IFERROR(COUNTIF($K$9:K502,"W")/COUNTIF($K$9:K502,"&lt;&gt;"),"")</f>
        <v>1</v>
      </c>
      <c r="R502" s="17" t="n">
        <f aca="false">IFERROR(AVERAGE($I$9:I502),"")</f>
        <v>0.0277777777777778</v>
      </c>
    </row>
    <row r="503" customFormat="false" ht="15" hidden="false" customHeight="false" outlineLevel="0" collapsed="false">
      <c r="A503" s="29"/>
      <c r="B503" s="30"/>
      <c r="C503" s="30"/>
      <c r="D503" s="30"/>
      <c r="E503" s="30"/>
      <c r="F503" s="30"/>
      <c r="G503" s="31"/>
      <c r="H503" s="31"/>
      <c r="I503" s="17" t="str">
        <f aca="false">IFERROR((G503-H503)/H503,"")</f>
        <v/>
      </c>
      <c r="J503" s="31"/>
      <c r="K503" s="30"/>
      <c r="L503" s="15" t="str">
        <f aca="false">IF(K503="W",(G503-1)*J503,IF(K503="L",-J503,IF(K503="P",0,"")))</f>
        <v/>
      </c>
      <c r="M503" s="16" t="str">
        <f aca="false">IFERROR(L503*$B$3,"")</f>
        <v/>
      </c>
      <c r="N503" s="15" t="n">
        <f aca="false">SUM($L$9:L503)</f>
        <v>0.85</v>
      </c>
      <c r="O503" s="16" t="n">
        <f aca="false">SUM($M$9:M503)</f>
        <v>8.5</v>
      </c>
      <c r="P503" s="13" t="n">
        <f aca="false">IFERROR(N503/SUM($J$9:J503),"")</f>
        <v>0.85</v>
      </c>
      <c r="Q503" s="13" t="n">
        <f aca="false">IFERROR(COUNTIF($K$9:K503,"W")/COUNTIF($K$9:K503,"&lt;&gt;"),"")</f>
        <v>1</v>
      </c>
      <c r="R503" s="17" t="n">
        <f aca="false">IFERROR(AVERAGE($I$9:I503),"")</f>
        <v>0.0277777777777778</v>
      </c>
    </row>
    <row r="504" customFormat="false" ht="15" hidden="false" customHeight="false" outlineLevel="0" collapsed="false">
      <c r="A504" s="29"/>
      <c r="B504" s="30"/>
      <c r="C504" s="30"/>
      <c r="D504" s="30"/>
      <c r="E504" s="30"/>
      <c r="F504" s="30"/>
      <c r="G504" s="31"/>
      <c r="H504" s="31"/>
      <c r="I504" s="17" t="str">
        <f aca="false">IFERROR((G504-H504)/H504,"")</f>
        <v/>
      </c>
      <c r="J504" s="31"/>
      <c r="K504" s="30"/>
      <c r="L504" s="15" t="str">
        <f aca="false">IF(K504="W",(G504-1)*J504,IF(K504="L",-J504,IF(K504="P",0,"")))</f>
        <v/>
      </c>
      <c r="M504" s="16" t="str">
        <f aca="false">IFERROR(L504*$B$3,"")</f>
        <v/>
      </c>
      <c r="N504" s="15" t="n">
        <f aca="false">SUM($L$9:L504)</f>
        <v>0.85</v>
      </c>
      <c r="O504" s="16" t="n">
        <f aca="false">SUM($M$9:M504)</f>
        <v>8.5</v>
      </c>
      <c r="P504" s="13" t="n">
        <f aca="false">IFERROR(N504/SUM($J$9:J504),"")</f>
        <v>0.85</v>
      </c>
      <c r="Q504" s="13" t="n">
        <f aca="false">IFERROR(COUNTIF($K$9:K504,"W")/COUNTIF($K$9:K504,"&lt;&gt;"),"")</f>
        <v>1</v>
      </c>
      <c r="R504" s="17" t="n">
        <f aca="false">IFERROR(AVERAGE($I$9:I504),"")</f>
        <v>0.0277777777777778</v>
      </c>
    </row>
    <row r="505" customFormat="false" ht="15" hidden="false" customHeight="false" outlineLevel="0" collapsed="false">
      <c r="A505" s="29"/>
      <c r="B505" s="30"/>
      <c r="C505" s="30"/>
      <c r="D505" s="30"/>
      <c r="E505" s="30"/>
      <c r="F505" s="30"/>
      <c r="G505" s="31"/>
      <c r="H505" s="31"/>
      <c r="I505" s="17" t="str">
        <f aca="false">IFERROR((G505-H505)/H505,"")</f>
        <v/>
      </c>
      <c r="J505" s="31"/>
      <c r="K505" s="30"/>
      <c r="L505" s="15" t="str">
        <f aca="false">IF(K505="W",(G505-1)*J505,IF(K505="L",-J505,IF(K505="P",0,"")))</f>
        <v/>
      </c>
      <c r="M505" s="16" t="str">
        <f aca="false">IFERROR(L505*$B$3,"")</f>
        <v/>
      </c>
      <c r="N505" s="15" t="n">
        <f aca="false">SUM($L$9:L505)</f>
        <v>0.85</v>
      </c>
      <c r="O505" s="16" t="n">
        <f aca="false">SUM($M$9:M505)</f>
        <v>8.5</v>
      </c>
      <c r="P505" s="13" t="n">
        <f aca="false">IFERROR(N505/SUM($J$9:J505),"")</f>
        <v>0.85</v>
      </c>
      <c r="Q505" s="13" t="n">
        <f aca="false">IFERROR(COUNTIF($K$9:K505,"W")/COUNTIF($K$9:K505,"&lt;&gt;"),"")</f>
        <v>1</v>
      </c>
      <c r="R505" s="17" t="n">
        <f aca="false">IFERROR(AVERAGE($I$9:I505),"")</f>
        <v>0.0277777777777778</v>
      </c>
    </row>
    <row r="506" customFormat="false" ht="15" hidden="false" customHeight="false" outlineLevel="0" collapsed="false">
      <c r="A506" s="29"/>
      <c r="B506" s="30"/>
      <c r="C506" s="30"/>
      <c r="D506" s="30"/>
      <c r="E506" s="30"/>
      <c r="F506" s="30"/>
      <c r="G506" s="31"/>
      <c r="H506" s="31"/>
      <c r="I506" s="17" t="str">
        <f aca="false">IFERROR((G506-H506)/H506,"")</f>
        <v/>
      </c>
      <c r="J506" s="31"/>
      <c r="K506" s="30"/>
      <c r="L506" s="15" t="str">
        <f aca="false">IF(K506="W",(G506-1)*J506,IF(K506="L",-J506,IF(K506="P",0,"")))</f>
        <v/>
      </c>
      <c r="M506" s="16" t="str">
        <f aca="false">IFERROR(L506*$B$3,"")</f>
        <v/>
      </c>
      <c r="N506" s="15" t="n">
        <f aca="false">SUM($L$9:L506)</f>
        <v>0.85</v>
      </c>
      <c r="O506" s="16" t="n">
        <f aca="false">SUM($M$9:M506)</f>
        <v>8.5</v>
      </c>
      <c r="P506" s="13" t="n">
        <f aca="false">IFERROR(N506/SUM($J$9:J506),"")</f>
        <v>0.85</v>
      </c>
      <c r="Q506" s="13" t="n">
        <f aca="false">IFERROR(COUNTIF($K$9:K506,"W")/COUNTIF($K$9:K506,"&lt;&gt;"),"")</f>
        <v>1</v>
      </c>
      <c r="R506" s="17" t="n">
        <f aca="false">IFERROR(AVERAGE($I$9:I506),"")</f>
        <v>0.0277777777777778</v>
      </c>
    </row>
    <row r="507" customFormat="false" ht="15" hidden="false" customHeight="false" outlineLevel="0" collapsed="false">
      <c r="A507" s="29"/>
      <c r="B507" s="30"/>
      <c r="C507" s="30"/>
      <c r="D507" s="30"/>
      <c r="E507" s="30"/>
      <c r="F507" s="30"/>
      <c r="G507" s="31"/>
      <c r="H507" s="31"/>
      <c r="I507" s="17" t="str">
        <f aca="false">IFERROR((G507-H507)/H507,"")</f>
        <v/>
      </c>
      <c r="J507" s="31"/>
      <c r="K507" s="30"/>
      <c r="L507" s="15" t="str">
        <f aca="false">IF(K507="W",(G507-1)*J507,IF(K507="L",-J507,IF(K507="P",0,"")))</f>
        <v/>
      </c>
      <c r="M507" s="16" t="str">
        <f aca="false">IFERROR(L507*$B$3,"")</f>
        <v/>
      </c>
      <c r="N507" s="15" t="n">
        <f aca="false">SUM($L$9:L507)</f>
        <v>0.85</v>
      </c>
      <c r="O507" s="16" t="n">
        <f aca="false">SUM($M$9:M507)</f>
        <v>8.5</v>
      </c>
      <c r="P507" s="13" t="n">
        <f aca="false">IFERROR(N507/SUM($J$9:J507),"")</f>
        <v>0.85</v>
      </c>
      <c r="Q507" s="13" t="n">
        <f aca="false">IFERROR(COUNTIF($K$9:K507,"W")/COUNTIF($K$9:K507,"&lt;&gt;"),"")</f>
        <v>1</v>
      </c>
      <c r="R507" s="17" t="n">
        <f aca="false">IFERROR(AVERAGE($I$9:I507),"")</f>
        <v>0.0277777777777778</v>
      </c>
    </row>
    <row r="508" customFormat="false" ht="15" hidden="false" customHeight="false" outlineLevel="0" collapsed="false">
      <c r="A508" s="29"/>
      <c r="B508" s="30"/>
      <c r="C508" s="30"/>
      <c r="D508" s="30"/>
      <c r="E508" s="30"/>
      <c r="F508" s="30"/>
      <c r="G508" s="31"/>
      <c r="H508" s="31"/>
      <c r="I508" s="17" t="str">
        <f aca="false">IFERROR((G508-H508)/H508,"")</f>
        <v/>
      </c>
      <c r="J508" s="31"/>
      <c r="K508" s="30"/>
      <c r="L508" s="15" t="str">
        <f aca="false">IF(K508="W",(G508-1)*J508,IF(K508="L",-J508,IF(K508="P",0,"")))</f>
        <v/>
      </c>
      <c r="M508" s="16" t="str">
        <f aca="false">IFERROR(L508*$B$3,"")</f>
        <v/>
      </c>
      <c r="N508" s="15" t="n">
        <f aca="false">SUM($L$9:L508)</f>
        <v>0.85</v>
      </c>
      <c r="O508" s="16" t="n">
        <f aca="false">SUM($M$9:M508)</f>
        <v>8.5</v>
      </c>
      <c r="P508" s="13" t="n">
        <f aca="false">IFERROR(N508/SUM($J$9:J508),"")</f>
        <v>0.85</v>
      </c>
      <c r="Q508" s="13" t="n">
        <f aca="false">IFERROR(COUNTIF($K$9:K508,"W")/COUNTIF($K$9:K508,"&lt;&gt;"),"")</f>
        <v>1</v>
      </c>
      <c r="R508" s="17" t="n">
        <f aca="false">IFERROR(AVERAGE($I$9:I508),"")</f>
        <v>0.0277777777777778</v>
      </c>
    </row>
  </sheetData>
  <mergeCells count="1">
    <mergeCell ref="A1:R1"/>
  </mergeCells>
  <dataValidations count="2">
    <dataValidation allowBlank="true" errorStyle="stop" operator="between" showDropDown="false" showErrorMessage="false" showInputMessage="false" sqref="D9:D508" type="list">
      <formula1>"1N2,Over/Under,BTTS,Hand Asiatique,Score Exact,Mi-temps,Tennis,Autre"</formula1>
      <formula2>0</formula2>
    </dataValidation>
    <dataValidation allowBlank="true" errorStyle="stop" operator="between" showDropDown="false" showErrorMessage="false" showInputMessage="false" sqref="K9:K508" type="list">
      <formula1>"W,L,P"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5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9"/>
    <col collapsed="false" customWidth="true" hidden="false" outlineLevel="0" max="14" min="11" style="0" width="10"/>
    <col collapsed="false" customWidth="true" hidden="false" outlineLevel="0" max="15" min="15" style="0" width="11"/>
    <col collapsed="false" customWidth="true" hidden="false" outlineLevel="0" max="16" min="16" style="0" width="8"/>
    <col collapsed="false" customWidth="true" hidden="false" outlineLevel="0" max="18" min="17" style="0" width="9"/>
    <col collapsed="false" customWidth="true" hidden="false" outlineLevel="0" max="20" min="20" style="0" width="20"/>
    <col collapsed="false" customWidth="true" hidden="false" outlineLevel="0" max="21" min="21" style="0" width="34"/>
  </cols>
  <sheetData>
    <row r="1" customFormat="false" ht="27.75" hidden="false" customHeight="true" outlineLevel="0" collapsed="false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9" t="s">
        <v>31</v>
      </c>
    </row>
    <row r="2" customFormat="false" ht="15" hidden="false" customHeight="false" outlineLevel="0" collapsed="false">
      <c r="T2" s="18" t="s">
        <v>32</v>
      </c>
      <c r="U2" s="19" t="s">
        <v>33</v>
      </c>
    </row>
    <row r="3" customFormat="false" ht="15" hidden="false" customHeight="false" outlineLevel="0" collapsed="false">
      <c r="A3" s="20" t="s">
        <v>34</v>
      </c>
      <c r="B3" s="21" t="n">
        <v>10</v>
      </c>
      <c r="T3" s="18" t="s">
        <v>35</v>
      </c>
      <c r="U3" s="19" t="s">
        <v>36</v>
      </c>
    </row>
    <row r="4" customFormat="false" ht="15" hidden="false" customHeight="false" outlineLevel="0" collapsed="false">
      <c r="T4" s="18" t="s">
        <v>37</v>
      </c>
      <c r="U4" s="19" t="s">
        <v>38</v>
      </c>
    </row>
    <row r="5" customFormat="false" ht="27.75" hidden="false" customHeight="true" outlineLevel="0" collapsed="false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T5" s="18" t="s">
        <v>39</v>
      </c>
      <c r="U5" s="19" t="s">
        <v>40</v>
      </c>
    </row>
    <row r="6" customFormat="false" ht="21.75" hidden="false" customHeight="true" outlineLevel="0" collapsed="false">
      <c r="A6" s="3" t="n">
        <f aca="false">COUNTIF(K9:K508,"&lt;&gt;")</f>
        <v>1</v>
      </c>
      <c r="B6" s="4" t="n">
        <f aca="false">IFERROR(COUNTIF(K9:K508,"W")/A6,"")</f>
        <v>1</v>
      </c>
      <c r="C6" s="5" t="n">
        <f aca="false">IFERROR(AVERAGE(G9:G508),"")</f>
        <v>1.85</v>
      </c>
      <c r="D6" s="4" t="n">
        <f aca="false">IFERROR(SUM(L9:L508)/SUM(J9:J508),"")</f>
        <v>0.85</v>
      </c>
      <c r="E6" s="6" t="n">
        <f aca="false">SUM(L9:L508)</f>
        <v>0.85</v>
      </c>
      <c r="F6" s="7" t="n">
        <f aca="false">SUM(M9:M508)</f>
        <v>8.5</v>
      </c>
      <c r="G6" s="4" t="n">
        <f aca="false">IFERROR(AVERAGE(I9:I508),"")</f>
        <v>0.0277777777777778</v>
      </c>
      <c r="T6" s="18" t="s">
        <v>41</v>
      </c>
      <c r="U6" s="19" t="s">
        <v>42</v>
      </c>
    </row>
    <row r="7" customFormat="false" ht="22.35" hidden="false" customHeight="false" outlineLevel="0" collapsed="false">
      <c r="T7" s="18" t="s">
        <v>43</v>
      </c>
      <c r="U7" s="19" t="s">
        <v>44</v>
      </c>
    </row>
    <row r="8" customFormat="false" ht="30" hidden="false" customHeight="true" outlineLevel="0" collapsed="false">
      <c r="A8" s="10" t="s">
        <v>45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53</v>
      </c>
      <c r="J8" s="10" t="s">
        <v>54</v>
      </c>
      <c r="K8" s="10" t="s">
        <v>55</v>
      </c>
      <c r="L8" s="10" t="s">
        <v>56</v>
      </c>
      <c r="M8" s="10" t="s">
        <v>57</v>
      </c>
      <c r="N8" s="10" t="s">
        <v>58</v>
      </c>
      <c r="O8" s="10" t="s">
        <v>59</v>
      </c>
      <c r="P8" s="10" t="s">
        <v>4</v>
      </c>
      <c r="Q8" s="10" t="s">
        <v>2</v>
      </c>
      <c r="R8" s="10" t="s">
        <v>60</v>
      </c>
      <c r="T8" s="18" t="s">
        <v>61</v>
      </c>
      <c r="U8" s="19" t="s">
        <v>62</v>
      </c>
    </row>
    <row r="9" customFormat="false" ht="15" hidden="false" customHeight="false" outlineLevel="0" collapsed="false">
      <c r="A9" s="22" t="n">
        <v>46223</v>
      </c>
      <c r="B9" s="23" t="s">
        <v>63</v>
      </c>
      <c r="C9" s="23" t="s">
        <v>64</v>
      </c>
      <c r="D9" s="23" t="s">
        <v>23</v>
      </c>
      <c r="E9" s="23" t="s">
        <v>65</v>
      </c>
      <c r="F9" s="23" t="s">
        <v>66</v>
      </c>
      <c r="G9" s="24" t="n">
        <v>1.85</v>
      </c>
      <c r="H9" s="24" t="n">
        <v>1.8</v>
      </c>
      <c r="I9" s="25" t="n">
        <f aca="false">IFERROR((G9-H9)/H9,"")</f>
        <v>0.0277777777777778</v>
      </c>
      <c r="J9" s="24" t="n">
        <v>1</v>
      </c>
      <c r="K9" s="23" t="s">
        <v>67</v>
      </c>
      <c r="L9" s="26" t="n">
        <f aca="false">IF(K9="W",(G9-1)*J9,IF(K9="L",-J9,IF(K9="P",0,"")))</f>
        <v>0.85</v>
      </c>
      <c r="M9" s="27" t="n">
        <f aca="false">IFERROR(L9*$B$3,"")</f>
        <v>8.5</v>
      </c>
      <c r="N9" s="26" t="n">
        <f aca="false">SUM($L$9:L9)</f>
        <v>0.85</v>
      </c>
      <c r="O9" s="27" t="n">
        <f aca="false">SUM($M$9:M9)</f>
        <v>8.5</v>
      </c>
      <c r="P9" s="28" t="n">
        <f aca="false">IFERROR(N9/SUM($J$9:J9),"")</f>
        <v>0.85</v>
      </c>
      <c r="Q9" s="28" t="n">
        <f aca="false">IFERROR(COUNTIF($K$9:K9,"W")/COUNTIF($K$9:K9,"&lt;&gt;"),"")</f>
        <v>1</v>
      </c>
      <c r="R9" s="25" t="n">
        <f aca="false">IFERROR(AVERAGE($I$9:I9),"")</f>
        <v>0.0277777777777778</v>
      </c>
      <c r="T9" s="18"/>
      <c r="U9" s="19"/>
    </row>
    <row r="10" customFormat="false" ht="15" hidden="false" customHeight="false" outlineLevel="0" collapsed="false">
      <c r="A10" s="29"/>
      <c r="B10" s="30"/>
      <c r="C10" s="30"/>
      <c r="D10" s="30"/>
      <c r="E10" s="30"/>
      <c r="F10" s="30"/>
      <c r="G10" s="31"/>
      <c r="H10" s="31"/>
      <c r="I10" s="17" t="str">
        <f aca="false">IFERROR((G10-H10)/H10,"")</f>
        <v/>
      </c>
      <c r="J10" s="31"/>
      <c r="K10" s="30"/>
      <c r="L10" s="15" t="str">
        <f aca="false">IF(K10="W",(G10-1)*J10,IF(K10="L",-J10,IF(K10="P",0,"")))</f>
        <v/>
      </c>
      <c r="M10" s="16" t="str">
        <f aca="false">IFERROR(L10*$B$3,"")</f>
        <v/>
      </c>
      <c r="N10" s="15" t="n">
        <f aca="false">SUM($L$9:L10)</f>
        <v>0.85</v>
      </c>
      <c r="O10" s="16" t="n">
        <f aca="false">SUM($M$9:M10)</f>
        <v>8.5</v>
      </c>
      <c r="P10" s="13" t="n">
        <f aca="false">IFERROR(N10/SUM($J$9:J10),"")</f>
        <v>0.85</v>
      </c>
      <c r="Q10" s="13" t="n">
        <f aca="false">IFERROR(COUNTIF($K$9:K10,"W")/COUNTIF($K$9:K10,"&lt;&gt;"),"")</f>
        <v>1</v>
      </c>
      <c r="R10" s="17" t="n">
        <f aca="false">IFERROR(AVERAGE($I$9:I10),"")</f>
        <v>0.0277777777777778</v>
      </c>
      <c r="T10" s="18" t="s">
        <v>68</v>
      </c>
      <c r="U10" s="19" t="s">
        <v>69</v>
      </c>
    </row>
    <row r="11" customFormat="false" ht="22.35" hidden="false" customHeight="false" outlineLevel="0" collapsed="false">
      <c r="A11" s="29"/>
      <c r="B11" s="30"/>
      <c r="C11" s="30"/>
      <c r="D11" s="30"/>
      <c r="E11" s="30"/>
      <c r="F11" s="30"/>
      <c r="G11" s="31"/>
      <c r="H11" s="31"/>
      <c r="I11" s="17" t="str">
        <f aca="false">IFERROR((G11-H11)/H11,"")</f>
        <v/>
      </c>
      <c r="J11" s="31"/>
      <c r="K11" s="30"/>
      <c r="L11" s="15" t="str">
        <f aca="false">IF(K11="W",(G11-1)*J11,IF(K11="L",-J11,IF(K11="P",0,"")))</f>
        <v/>
      </c>
      <c r="M11" s="16" t="str">
        <f aca="false">IFERROR(L11*$B$3,"")</f>
        <v/>
      </c>
      <c r="N11" s="15" t="n">
        <f aca="false">SUM($L$9:L11)</f>
        <v>0.85</v>
      </c>
      <c r="O11" s="16" t="n">
        <f aca="false">SUM($M$9:M11)</f>
        <v>8.5</v>
      </c>
      <c r="P11" s="13" t="n">
        <f aca="false">IFERROR(N11/SUM($J$9:J11),"")</f>
        <v>0.85</v>
      </c>
      <c r="Q11" s="13" t="n">
        <f aca="false">IFERROR(COUNTIF($K$9:K11,"W")/COUNTIF($K$9:K11,"&lt;&gt;"),"")</f>
        <v>1</v>
      </c>
      <c r="R11" s="17" t="n">
        <f aca="false">IFERROR(AVERAGE($I$9:I11),"")</f>
        <v>0.0277777777777778</v>
      </c>
      <c r="T11" s="18" t="s">
        <v>70</v>
      </c>
      <c r="U11" s="19" t="s">
        <v>71</v>
      </c>
    </row>
    <row r="12" customFormat="false" ht="15" hidden="false" customHeight="false" outlineLevel="0" collapsed="false">
      <c r="A12" s="29"/>
      <c r="B12" s="30"/>
      <c r="C12" s="30"/>
      <c r="D12" s="30"/>
      <c r="E12" s="30"/>
      <c r="F12" s="30"/>
      <c r="G12" s="31"/>
      <c r="H12" s="31"/>
      <c r="I12" s="17" t="str">
        <f aca="false">IFERROR((G12-H12)/H12,"")</f>
        <v/>
      </c>
      <c r="J12" s="31"/>
      <c r="K12" s="30"/>
      <c r="L12" s="15" t="str">
        <f aca="false">IF(K12="W",(G12-1)*J12,IF(K12="L",-J12,IF(K12="P",0,"")))</f>
        <v/>
      </c>
      <c r="M12" s="16" t="str">
        <f aca="false">IFERROR(L12*$B$3,"")</f>
        <v/>
      </c>
      <c r="N12" s="15" t="n">
        <f aca="false">SUM($L$9:L12)</f>
        <v>0.85</v>
      </c>
      <c r="O12" s="16" t="n">
        <f aca="false">SUM($M$9:M12)</f>
        <v>8.5</v>
      </c>
      <c r="P12" s="13" t="n">
        <f aca="false">IFERROR(N12/SUM($J$9:J12),"")</f>
        <v>0.85</v>
      </c>
      <c r="Q12" s="13" t="n">
        <f aca="false">IFERROR(COUNTIF($K$9:K12,"W")/COUNTIF($K$9:K12,"&lt;&gt;"),"")</f>
        <v>1</v>
      </c>
      <c r="R12" s="17" t="n">
        <f aca="false">IFERROR(AVERAGE($I$9:I12),"")</f>
        <v>0.0277777777777778</v>
      </c>
    </row>
    <row r="13" customFormat="false" ht="15" hidden="false" customHeight="false" outlineLevel="0" collapsed="false">
      <c r="A13" s="29"/>
      <c r="B13" s="30"/>
      <c r="C13" s="30"/>
      <c r="D13" s="30"/>
      <c r="E13" s="30"/>
      <c r="F13" s="30"/>
      <c r="G13" s="31"/>
      <c r="H13" s="31"/>
      <c r="I13" s="17" t="str">
        <f aca="false">IFERROR((G13-H13)/H13,"")</f>
        <v/>
      </c>
      <c r="J13" s="31"/>
      <c r="K13" s="30"/>
      <c r="L13" s="15" t="str">
        <f aca="false">IF(K13="W",(G13-1)*J13,IF(K13="L",-J13,IF(K13="P",0,"")))</f>
        <v/>
      </c>
      <c r="M13" s="16" t="str">
        <f aca="false">IFERROR(L13*$B$3,"")</f>
        <v/>
      </c>
      <c r="N13" s="15" t="n">
        <f aca="false">SUM($L$9:L13)</f>
        <v>0.85</v>
      </c>
      <c r="O13" s="16" t="n">
        <f aca="false">SUM($M$9:M13)</f>
        <v>8.5</v>
      </c>
      <c r="P13" s="13" t="n">
        <f aca="false">IFERROR(N13/SUM($J$9:J13),"")</f>
        <v>0.85</v>
      </c>
      <c r="Q13" s="13" t="n">
        <f aca="false">IFERROR(COUNTIF($K$9:K13,"W")/COUNTIF($K$9:K13,"&lt;&gt;"),"")</f>
        <v>1</v>
      </c>
      <c r="R13" s="17" t="n">
        <f aca="false">IFERROR(AVERAGE($I$9:I13),"")</f>
        <v>0.0277777777777778</v>
      </c>
    </row>
    <row r="14" customFormat="false" ht="15" hidden="false" customHeight="false" outlineLevel="0" collapsed="false">
      <c r="A14" s="29"/>
      <c r="B14" s="30"/>
      <c r="C14" s="30"/>
      <c r="D14" s="30"/>
      <c r="E14" s="30"/>
      <c r="F14" s="30"/>
      <c r="G14" s="31"/>
      <c r="H14" s="31"/>
      <c r="I14" s="17" t="str">
        <f aca="false">IFERROR((G14-H14)/H14,"")</f>
        <v/>
      </c>
      <c r="J14" s="31"/>
      <c r="K14" s="30"/>
      <c r="L14" s="15" t="str">
        <f aca="false">IF(K14="W",(G14-1)*J14,IF(K14="L",-J14,IF(K14="P",0,"")))</f>
        <v/>
      </c>
      <c r="M14" s="16" t="str">
        <f aca="false">IFERROR(L14*$B$3,"")</f>
        <v/>
      </c>
      <c r="N14" s="15" t="n">
        <f aca="false">SUM($L$9:L14)</f>
        <v>0.85</v>
      </c>
      <c r="O14" s="16" t="n">
        <f aca="false">SUM($M$9:M14)</f>
        <v>8.5</v>
      </c>
      <c r="P14" s="13" t="n">
        <f aca="false">IFERROR(N14/SUM($J$9:J14),"")</f>
        <v>0.85</v>
      </c>
      <c r="Q14" s="13" t="n">
        <f aca="false">IFERROR(COUNTIF($K$9:K14,"W")/COUNTIF($K$9:K14,"&lt;&gt;"),"")</f>
        <v>1</v>
      </c>
      <c r="R14" s="17" t="n">
        <f aca="false">IFERROR(AVERAGE($I$9:I14),"")</f>
        <v>0.0277777777777778</v>
      </c>
    </row>
    <row r="15" customFormat="false" ht="15" hidden="false" customHeight="false" outlineLevel="0" collapsed="false">
      <c r="A15" s="29"/>
      <c r="B15" s="30"/>
      <c r="C15" s="30"/>
      <c r="D15" s="30"/>
      <c r="E15" s="30"/>
      <c r="F15" s="30"/>
      <c r="G15" s="31"/>
      <c r="H15" s="31"/>
      <c r="I15" s="17" t="str">
        <f aca="false">IFERROR((G15-H15)/H15,"")</f>
        <v/>
      </c>
      <c r="J15" s="31"/>
      <c r="K15" s="30"/>
      <c r="L15" s="15" t="str">
        <f aca="false">IF(K15="W",(G15-1)*J15,IF(K15="L",-J15,IF(K15="P",0,"")))</f>
        <v/>
      </c>
      <c r="M15" s="16" t="str">
        <f aca="false">IFERROR(L15*$B$3,"")</f>
        <v/>
      </c>
      <c r="N15" s="15" t="n">
        <f aca="false">SUM($L$9:L15)</f>
        <v>0.85</v>
      </c>
      <c r="O15" s="16" t="n">
        <f aca="false">SUM($M$9:M15)</f>
        <v>8.5</v>
      </c>
      <c r="P15" s="13" t="n">
        <f aca="false">IFERROR(N15/SUM($J$9:J15),"")</f>
        <v>0.85</v>
      </c>
      <c r="Q15" s="13" t="n">
        <f aca="false">IFERROR(COUNTIF($K$9:K15,"W")/COUNTIF($K$9:K15,"&lt;&gt;"),"")</f>
        <v>1</v>
      </c>
      <c r="R15" s="17" t="n">
        <f aca="false">IFERROR(AVERAGE($I$9:I15),"")</f>
        <v>0.0277777777777778</v>
      </c>
    </row>
    <row r="16" customFormat="false" ht="15" hidden="false" customHeight="false" outlineLevel="0" collapsed="false">
      <c r="A16" s="29"/>
      <c r="B16" s="30"/>
      <c r="C16" s="30"/>
      <c r="D16" s="30"/>
      <c r="E16" s="30"/>
      <c r="F16" s="30"/>
      <c r="G16" s="31"/>
      <c r="H16" s="31"/>
      <c r="I16" s="17" t="str">
        <f aca="false">IFERROR((G16-H16)/H16,"")</f>
        <v/>
      </c>
      <c r="J16" s="31"/>
      <c r="K16" s="30"/>
      <c r="L16" s="15" t="str">
        <f aca="false">IF(K16="W",(G16-1)*J16,IF(K16="L",-J16,IF(K16="P",0,"")))</f>
        <v/>
      </c>
      <c r="M16" s="16" t="str">
        <f aca="false">IFERROR(L16*$B$3,"")</f>
        <v/>
      </c>
      <c r="N16" s="15" t="n">
        <f aca="false">SUM($L$9:L16)</f>
        <v>0.85</v>
      </c>
      <c r="O16" s="16" t="n">
        <f aca="false">SUM($M$9:M16)</f>
        <v>8.5</v>
      </c>
      <c r="P16" s="13" t="n">
        <f aca="false">IFERROR(N16/SUM($J$9:J16),"")</f>
        <v>0.85</v>
      </c>
      <c r="Q16" s="13" t="n">
        <f aca="false">IFERROR(COUNTIF($K$9:K16,"W")/COUNTIF($K$9:K16,"&lt;&gt;"),"")</f>
        <v>1</v>
      </c>
      <c r="R16" s="17" t="n">
        <f aca="false">IFERROR(AVERAGE($I$9:I16),"")</f>
        <v>0.0277777777777778</v>
      </c>
    </row>
    <row r="17" customFormat="false" ht="15" hidden="false" customHeight="false" outlineLevel="0" collapsed="false">
      <c r="A17" s="29"/>
      <c r="B17" s="30"/>
      <c r="C17" s="30"/>
      <c r="D17" s="30"/>
      <c r="E17" s="30"/>
      <c r="F17" s="30"/>
      <c r="G17" s="31"/>
      <c r="H17" s="31"/>
      <c r="I17" s="17" t="str">
        <f aca="false">IFERROR((G17-H17)/H17,"")</f>
        <v/>
      </c>
      <c r="J17" s="31"/>
      <c r="K17" s="30"/>
      <c r="L17" s="15" t="str">
        <f aca="false">IF(K17="W",(G17-1)*J17,IF(K17="L",-J17,IF(K17="P",0,"")))</f>
        <v/>
      </c>
      <c r="M17" s="16" t="str">
        <f aca="false">IFERROR(L17*$B$3,"")</f>
        <v/>
      </c>
      <c r="N17" s="15" t="n">
        <f aca="false">SUM($L$9:L17)</f>
        <v>0.85</v>
      </c>
      <c r="O17" s="16" t="n">
        <f aca="false">SUM($M$9:M17)</f>
        <v>8.5</v>
      </c>
      <c r="P17" s="13" t="n">
        <f aca="false">IFERROR(N17/SUM($J$9:J17),"")</f>
        <v>0.85</v>
      </c>
      <c r="Q17" s="13" t="n">
        <f aca="false">IFERROR(COUNTIF($K$9:K17,"W")/COUNTIF($K$9:K17,"&lt;&gt;"),"")</f>
        <v>1</v>
      </c>
      <c r="R17" s="17" t="n">
        <f aca="false">IFERROR(AVERAGE($I$9:I17),"")</f>
        <v>0.0277777777777778</v>
      </c>
    </row>
    <row r="18" customFormat="false" ht="15" hidden="false" customHeight="false" outlineLevel="0" collapsed="false">
      <c r="A18" s="29"/>
      <c r="B18" s="30"/>
      <c r="C18" s="30"/>
      <c r="D18" s="30"/>
      <c r="E18" s="30"/>
      <c r="F18" s="30"/>
      <c r="G18" s="31"/>
      <c r="H18" s="31"/>
      <c r="I18" s="17" t="str">
        <f aca="false">IFERROR((G18-H18)/H18,"")</f>
        <v/>
      </c>
      <c r="J18" s="31"/>
      <c r="K18" s="30"/>
      <c r="L18" s="15" t="str">
        <f aca="false">IF(K18="W",(G18-1)*J18,IF(K18="L",-J18,IF(K18="P",0,"")))</f>
        <v/>
      </c>
      <c r="M18" s="16" t="str">
        <f aca="false">IFERROR(L18*$B$3,"")</f>
        <v/>
      </c>
      <c r="N18" s="15" t="n">
        <f aca="false">SUM($L$9:L18)</f>
        <v>0.85</v>
      </c>
      <c r="O18" s="16" t="n">
        <f aca="false">SUM($M$9:M18)</f>
        <v>8.5</v>
      </c>
      <c r="P18" s="13" t="n">
        <f aca="false">IFERROR(N18/SUM($J$9:J18),"")</f>
        <v>0.85</v>
      </c>
      <c r="Q18" s="13" t="n">
        <f aca="false">IFERROR(COUNTIF($K$9:K18,"W")/COUNTIF($K$9:K18,"&lt;&gt;"),"")</f>
        <v>1</v>
      </c>
      <c r="R18" s="17" t="n">
        <f aca="false">IFERROR(AVERAGE($I$9:I18),"")</f>
        <v>0.0277777777777778</v>
      </c>
    </row>
    <row r="19" customFormat="false" ht="15" hidden="false" customHeight="false" outlineLevel="0" collapsed="false">
      <c r="A19" s="29"/>
      <c r="B19" s="30"/>
      <c r="C19" s="30"/>
      <c r="D19" s="30"/>
      <c r="E19" s="30"/>
      <c r="F19" s="30"/>
      <c r="G19" s="31"/>
      <c r="H19" s="31"/>
      <c r="I19" s="17" t="str">
        <f aca="false">IFERROR((G19-H19)/H19,"")</f>
        <v/>
      </c>
      <c r="J19" s="31"/>
      <c r="K19" s="30"/>
      <c r="L19" s="15" t="str">
        <f aca="false">IF(K19="W",(G19-1)*J19,IF(K19="L",-J19,IF(K19="P",0,"")))</f>
        <v/>
      </c>
      <c r="M19" s="16" t="str">
        <f aca="false">IFERROR(L19*$B$3,"")</f>
        <v/>
      </c>
      <c r="N19" s="15" t="n">
        <f aca="false">SUM($L$9:L19)</f>
        <v>0.85</v>
      </c>
      <c r="O19" s="16" t="n">
        <f aca="false">SUM($M$9:M19)</f>
        <v>8.5</v>
      </c>
      <c r="P19" s="13" t="n">
        <f aca="false">IFERROR(N19/SUM($J$9:J19),"")</f>
        <v>0.85</v>
      </c>
      <c r="Q19" s="13" t="n">
        <f aca="false">IFERROR(COUNTIF($K$9:K19,"W")/COUNTIF($K$9:K19,"&lt;&gt;"),"")</f>
        <v>1</v>
      </c>
      <c r="R19" s="17" t="n">
        <f aca="false">IFERROR(AVERAGE($I$9:I19),"")</f>
        <v>0.0277777777777778</v>
      </c>
    </row>
    <row r="20" customFormat="false" ht="15" hidden="false" customHeight="false" outlineLevel="0" collapsed="false">
      <c r="A20" s="29"/>
      <c r="B20" s="30"/>
      <c r="C20" s="30"/>
      <c r="D20" s="30"/>
      <c r="E20" s="30"/>
      <c r="F20" s="30"/>
      <c r="G20" s="31"/>
      <c r="H20" s="31"/>
      <c r="I20" s="17" t="str">
        <f aca="false">IFERROR((G20-H20)/H20,"")</f>
        <v/>
      </c>
      <c r="J20" s="31"/>
      <c r="K20" s="30"/>
      <c r="L20" s="15" t="str">
        <f aca="false">IF(K20="W",(G20-1)*J20,IF(K20="L",-J20,IF(K20="P",0,"")))</f>
        <v/>
      </c>
      <c r="M20" s="16" t="str">
        <f aca="false">IFERROR(L20*$B$3,"")</f>
        <v/>
      </c>
      <c r="N20" s="15" t="n">
        <f aca="false">SUM($L$9:L20)</f>
        <v>0.85</v>
      </c>
      <c r="O20" s="16" t="n">
        <f aca="false">SUM($M$9:M20)</f>
        <v>8.5</v>
      </c>
      <c r="P20" s="13" t="n">
        <f aca="false">IFERROR(N20/SUM($J$9:J20),"")</f>
        <v>0.85</v>
      </c>
      <c r="Q20" s="13" t="n">
        <f aca="false">IFERROR(COUNTIF($K$9:K20,"W")/COUNTIF($K$9:K20,"&lt;&gt;"),"")</f>
        <v>1</v>
      </c>
      <c r="R20" s="17" t="n">
        <f aca="false">IFERROR(AVERAGE($I$9:I20),"")</f>
        <v>0.0277777777777778</v>
      </c>
    </row>
    <row r="21" customFormat="false" ht="15" hidden="false" customHeight="false" outlineLevel="0" collapsed="false">
      <c r="A21" s="29"/>
      <c r="B21" s="30"/>
      <c r="C21" s="30"/>
      <c r="D21" s="30"/>
      <c r="E21" s="30"/>
      <c r="F21" s="30"/>
      <c r="G21" s="31"/>
      <c r="H21" s="31"/>
      <c r="I21" s="17" t="str">
        <f aca="false">IFERROR((G21-H21)/H21,"")</f>
        <v/>
      </c>
      <c r="J21" s="31"/>
      <c r="K21" s="30"/>
      <c r="L21" s="15" t="str">
        <f aca="false">IF(K21="W",(G21-1)*J21,IF(K21="L",-J21,IF(K21="P",0,"")))</f>
        <v/>
      </c>
      <c r="M21" s="16" t="str">
        <f aca="false">IFERROR(L21*$B$3,"")</f>
        <v/>
      </c>
      <c r="N21" s="15" t="n">
        <f aca="false">SUM($L$9:L21)</f>
        <v>0.85</v>
      </c>
      <c r="O21" s="16" t="n">
        <f aca="false">SUM($M$9:M21)</f>
        <v>8.5</v>
      </c>
      <c r="P21" s="13" t="n">
        <f aca="false">IFERROR(N21/SUM($J$9:J21),"")</f>
        <v>0.85</v>
      </c>
      <c r="Q21" s="13" t="n">
        <f aca="false">IFERROR(COUNTIF($K$9:K21,"W")/COUNTIF($K$9:K21,"&lt;&gt;"),"")</f>
        <v>1</v>
      </c>
      <c r="R21" s="17" t="n">
        <f aca="false">IFERROR(AVERAGE($I$9:I21),"")</f>
        <v>0.0277777777777778</v>
      </c>
    </row>
    <row r="22" customFormat="false" ht="15" hidden="false" customHeight="false" outlineLevel="0" collapsed="false">
      <c r="A22" s="29"/>
      <c r="B22" s="30"/>
      <c r="C22" s="30"/>
      <c r="D22" s="30"/>
      <c r="E22" s="30"/>
      <c r="F22" s="30"/>
      <c r="G22" s="31"/>
      <c r="H22" s="31"/>
      <c r="I22" s="17" t="str">
        <f aca="false">IFERROR((G22-H22)/H22,"")</f>
        <v/>
      </c>
      <c r="J22" s="31"/>
      <c r="K22" s="30"/>
      <c r="L22" s="15" t="str">
        <f aca="false">IF(K22="W",(G22-1)*J22,IF(K22="L",-J22,IF(K22="P",0,"")))</f>
        <v/>
      </c>
      <c r="M22" s="16" t="str">
        <f aca="false">IFERROR(L22*$B$3,"")</f>
        <v/>
      </c>
      <c r="N22" s="15" t="n">
        <f aca="false">SUM($L$9:L22)</f>
        <v>0.85</v>
      </c>
      <c r="O22" s="16" t="n">
        <f aca="false">SUM($M$9:M22)</f>
        <v>8.5</v>
      </c>
      <c r="P22" s="13" t="n">
        <f aca="false">IFERROR(N22/SUM($J$9:J22),"")</f>
        <v>0.85</v>
      </c>
      <c r="Q22" s="13" t="n">
        <f aca="false">IFERROR(COUNTIF($K$9:K22,"W")/COUNTIF($K$9:K22,"&lt;&gt;"),"")</f>
        <v>1</v>
      </c>
      <c r="R22" s="17" t="n">
        <f aca="false">IFERROR(AVERAGE($I$9:I22),"")</f>
        <v>0.0277777777777778</v>
      </c>
    </row>
    <row r="23" customFormat="false" ht="15" hidden="false" customHeight="false" outlineLevel="0" collapsed="false">
      <c r="A23" s="29"/>
      <c r="B23" s="30"/>
      <c r="C23" s="30"/>
      <c r="D23" s="30"/>
      <c r="E23" s="30"/>
      <c r="F23" s="30"/>
      <c r="G23" s="31"/>
      <c r="H23" s="31"/>
      <c r="I23" s="17" t="str">
        <f aca="false">IFERROR((G23-H23)/H23,"")</f>
        <v/>
      </c>
      <c r="J23" s="31"/>
      <c r="K23" s="30"/>
      <c r="L23" s="15" t="str">
        <f aca="false">IF(K23="W",(G23-1)*J23,IF(K23="L",-J23,IF(K23="P",0,"")))</f>
        <v/>
      </c>
      <c r="M23" s="16" t="str">
        <f aca="false">IFERROR(L23*$B$3,"")</f>
        <v/>
      </c>
      <c r="N23" s="15" t="n">
        <f aca="false">SUM($L$9:L23)</f>
        <v>0.85</v>
      </c>
      <c r="O23" s="16" t="n">
        <f aca="false">SUM($M$9:M23)</f>
        <v>8.5</v>
      </c>
      <c r="P23" s="13" t="n">
        <f aca="false">IFERROR(N23/SUM($J$9:J23),"")</f>
        <v>0.85</v>
      </c>
      <c r="Q23" s="13" t="n">
        <f aca="false">IFERROR(COUNTIF($K$9:K23,"W")/COUNTIF($K$9:K23,"&lt;&gt;"),"")</f>
        <v>1</v>
      </c>
      <c r="R23" s="17" t="n">
        <f aca="false">IFERROR(AVERAGE($I$9:I23),"")</f>
        <v>0.0277777777777778</v>
      </c>
    </row>
    <row r="24" customFormat="false" ht="15" hidden="false" customHeight="false" outlineLevel="0" collapsed="false">
      <c r="A24" s="29"/>
      <c r="B24" s="30"/>
      <c r="C24" s="30"/>
      <c r="D24" s="30"/>
      <c r="E24" s="30"/>
      <c r="F24" s="30"/>
      <c r="G24" s="31"/>
      <c r="H24" s="31"/>
      <c r="I24" s="17" t="str">
        <f aca="false">IFERROR((G24-H24)/H24,"")</f>
        <v/>
      </c>
      <c r="J24" s="31"/>
      <c r="K24" s="30"/>
      <c r="L24" s="15" t="str">
        <f aca="false">IF(K24="W",(G24-1)*J24,IF(K24="L",-J24,IF(K24="P",0,"")))</f>
        <v/>
      </c>
      <c r="M24" s="16" t="str">
        <f aca="false">IFERROR(L24*$B$3,"")</f>
        <v/>
      </c>
      <c r="N24" s="15" t="n">
        <f aca="false">SUM($L$9:L24)</f>
        <v>0.85</v>
      </c>
      <c r="O24" s="16" t="n">
        <f aca="false">SUM($M$9:M24)</f>
        <v>8.5</v>
      </c>
      <c r="P24" s="13" t="n">
        <f aca="false">IFERROR(N24/SUM($J$9:J24),"")</f>
        <v>0.85</v>
      </c>
      <c r="Q24" s="13" t="n">
        <f aca="false">IFERROR(COUNTIF($K$9:K24,"W")/COUNTIF($K$9:K24,"&lt;&gt;"),"")</f>
        <v>1</v>
      </c>
      <c r="R24" s="17" t="n">
        <f aca="false">IFERROR(AVERAGE($I$9:I24),"")</f>
        <v>0.0277777777777778</v>
      </c>
    </row>
    <row r="25" customFormat="false" ht="15" hidden="false" customHeight="false" outlineLevel="0" collapsed="false">
      <c r="A25" s="29"/>
      <c r="B25" s="30"/>
      <c r="C25" s="30"/>
      <c r="D25" s="30"/>
      <c r="E25" s="30"/>
      <c r="F25" s="30"/>
      <c r="G25" s="31"/>
      <c r="H25" s="31"/>
      <c r="I25" s="17" t="str">
        <f aca="false">IFERROR((G25-H25)/H25,"")</f>
        <v/>
      </c>
      <c r="J25" s="31"/>
      <c r="K25" s="30"/>
      <c r="L25" s="15" t="str">
        <f aca="false">IF(K25="W",(G25-1)*J25,IF(K25="L",-J25,IF(K25="P",0,"")))</f>
        <v/>
      </c>
      <c r="M25" s="16" t="str">
        <f aca="false">IFERROR(L25*$B$3,"")</f>
        <v/>
      </c>
      <c r="N25" s="15" t="n">
        <f aca="false">SUM($L$9:L25)</f>
        <v>0.85</v>
      </c>
      <c r="O25" s="16" t="n">
        <f aca="false">SUM($M$9:M25)</f>
        <v>8.5</v>
      </c>
      <c r="P25" s="13" t="n">
        <f aca="false">IFERROR(N25/SUM($J$9:J25),"")</f>
        <v>0.85</v>
      </c>
      <c r="Q25" s="13" t="n">
        <f aca="false">IFERROR(COUNTIF($K$9:K25,"W")/COUNTIF($K$9:K25,"&lt;&gt;"),"")</f>
        <v>1</v>
      </c>
      <c r="R25" s="17" t="n">
        <f aca="false">IFERROR(AVERAGE($I$9:I25),"")</f>
        <v>0.0277777777777778</v>
      </c>
    </row>
    <row r="26" customFormat="false" ht="15" hidden="false" customHeight="false" outlineLevel="0" collapsed="false">
      <c r="A26" s="29"/>
      <c r="B26" s="30"/>
      <c r="C26" s="30"/>
      <c r="D26" s="30"/>
      <c r="E26" s="30"/>
      <c r="F26" s="30"/>
      <c r="G26" s="31"/>
      <c r="H26" s="31"/>
      <c r="I26" s="17" t="str">
        <f aca="false">IFERROR((G26-H26)/H26,"")</f>
        <v/>
      </c>
      <c r="J26" s="31"/>
      <c r="K26" s="30"/>
      <c r="L26" s="15" t="str">
        <f aca="false">IF(K26="W",(G26-1)*J26,IF(K26="L",-J26,IF(K26="P",0,"")))</f>
        <v/>
      </c>
      <c r="M26" s="16" t="str">
        <f aca="false">IFERROR(L26*$B$3,"")</f>
        <v/>
      </c>
      <c r="N26" s="15" t="n">
        <f aca="false">SUM($L$9:L26)</f>
        <v>0.85</v>
      </c>
      <c r="O26" s="16" t="n">
        <f aca="false">SUM($M$9:M26)</f>
        <v>8.5</v>
      </c>
      <c r="P26" s="13" t="n">
        <f aca="false">IFERROR(N26/SUM($J$9:J26),"")</f>
        <v>0.85</v>
      </c>
      <c r="Q26" s="13" t="n">
        <f aca="false">IFERROR(COUNTIF($K$9:K26,"W")/COUNTIF($K$9:K26,"&lt;&gt;"),"")</f>
        <v>1</v>
      </c>
      <c r="R26" s="17" t="n">
        <f aca="false">IFERROR(AVERAGE($I$9:I26),"")</f>
        <v>0.0277777777777778</v>
      </c>
    </row>
    <row r="27" customFormat="false" ht="15" hidden="false" customHeight="false" outlineLevel="0" collapsed="false">
      <c r="A27" s="29"/>
      <c r="B27" s="30"/>
      <c r="C27" s="30"/>
      <c r="D27" s="30"/>
      <c r="E27" s="30"/>
      <c r="F27" s="30"/>
      <c r="G27" s="31"/>
      <c r="H27" s="31"/>
      <c r="I27" s="17" t="str">
        <f aca="false">IFERROR((G27-H27)/H27,"")</f>
        <v/>
      </c>
      <c r="J27" s="31"/>
      <c r="K27" s="30"/>
      <c r="L27" s="15" t="str">
        <f aca="false">IF(K27="W",(G27-1)*J27,IF(K27="L",-J27,IF(K27="P",0,"")))</f>
        <v/>
      </c>
      <c r="M27" s="16" t="str">
        <f aca="false">IFERROR(L27*$B$3,"")</f>
        <v/>
      </c>
      <c r="N27" s="15" t="n">
        <f aca="false">SUM($L$9:L27)</f>
        <v>0.85</v>
      </c>
      <c r="O27" s="16" t="n">
        <f aca="false">SUM($M$9:M27)</f>
        <v>8.5</v>
      </c>
      <c r="P27" s="13" t="n">
        <f aca="false">IFERROR(N27/SUM($J$9:J27),"")</f>
        <v>0.85</v>
      </c>
      <c r="Q27" s="13" t="n">
        <f aca="false">IFERROR(COUNTIF($K$9:K27,"W")/COUNTIF($K$9:K27,"&lt;&gt;"),"")</f>
        <v>1</v>
      </c>
      <c r="R27" s="17" t="n">
        <f aca="false">IFERROR(AVERAGE($I$9:I27),"")</f>
        <v>0.0277777777777778</v>
      </c>
    </row>
    <row r="28" customFormat="false" ht="15" hidden="false" customHeight="false" outlineLevel="0" collapsed="false">
      <c r="A28" s="29"/>
      <c r="B28" s="30"/>
      <c r="C28" s="30"/>
      <c r="D28" s="30"/>
      <c r="E28" s="30"/>
      <c r="F28" s="30"/>
      <c r="G28" s="31"/>
      <c r="H28" s="31"/>
      <c r="I28" s="17" t="str">
        <f aca="false">IFERROR((G28-H28)/H28,"")</f>
        <v/>
      </c>
      <c r="J28" s="31"/>
      <c r="K28" s="30"/>
      <c r="L28" s="15" t="str">
        <f aca="false">IF(K28="W",(G28-1)*J28,IF(K28="L",-J28,IF(K28="P",0,"")))</f>
        <v/>
      </c>
      <c r="M28" s="16" t="str">
        <f aca="false">IFERROR(L28*$B$3,"")</f>
        <v/>
      </c>
      <c r="N28" s="15" t="n">
        <f aca="false">SUM($L$9:L28)</f>
        <v>0.85</v>
      </c>
      <c r="O28" s="16" t="n">
        <f aca="false">SUM($M$9:M28)</f>
        <v>8.5</v>
      </c>
      <c r="P28" s="13" t="n">
        <f aca="false">IFERROR(N28/SUM($J$9:J28),"")</f>
        <v>0.85</v>
      </c>
      <c r="Q28" s="13" t="n">
        <f aca="false">IFERROR(COUNTIF($K$9:K28,"W")/COUNTIF($K$9:K28,"&lt;&gt;"),"")</f>
        <v>1</v>
      </c>
      <c r="R28" s="17" t="n">
        <f aca="false">IFERROR(AVERAGE($I$9:I28),"")</f>
        <v>0.0277777777777778</v>
      </c>
    </row>
    <row r="29" customFormat="false" ht="15" hidden="false" customHeight="false" outlineLevel="0" collapsed="false">
      <c r="A29" s="29"/>
      <c r="B29" s="30"/>
      <c r="C29" s="30"/>
      <c r="D29" s="30"/>
      <c r="E29" s="30"/>
      <c r="F29" s="30"/>
      <c r="G29" s="31"/>
      <c r="H29" s="31"/>
      <c r="I29" s="17" t="str">
        <f aca="false">IFERROR((G29-H29)/H29,"")</f>
        <v/>
      </c>
      <c r="J29" s="31"/>
      <c r="K29" s="30"/>
      <c r="L29" s="15" t="str">
        <f aca="false">IF(K29="W",(G29-1)*J29,IF(K29="L",-J29,IF(K29="P",0,"")))</f>
        <v/>
      </c>
      <c r="M29" s="16" t="str">
        <f aca="false">IFERROR(L29*$B$3,"")</f>
        <v/>
      </c>
      <c r="N29" s="15" t="n">
        <f aca="false">SUM($L$9:L29)</f>
        <v>0.85</v>
      </c>
      <c r="O29" s="16" t="n">
        <f aca="false">SUM($M$9:M29)</f>
        <v>8.5</v>
      </c>
      <c r="P29" s="13" t="n">
        <f aca="false">IFERROR(N29/SUM($J$9:J29),"")</f>
        <v>0.85</v>
      </c>
      <c r="Q29" s="13" t="n">
        <f aca="false">IFERROR(COUNTIF($K$9:K29,"W")/COUNTIF($K$9:K29,"&lt;&gt;"),"")</f>
        <v>1</v>
      </c>
      <c r="R29" s="17" t="n">
        <f aca="false">IFERROR(AVERAGE($I$9:I29),"")</f>
        <v>0.0277777777777778</v>
      </c>
    </row>
    <row r="30" customFormat="false" ht="15" hidden="false" customHeight="false" outlineLevel="0" collapsed="false">
      <c r="A30" s="29"/>
      <c r="B30" s="30"/>
      <c r="C30" s="30"/>
      <c r="D30" s="30"/>
      <c r="E30" s="30"/>
      <c r="F30" s="30"/>
      <c r="G30" s="31"/>
      <c r="H30" s="31"/>
      <c r="I30" s="17" t="str">
        <f aca="false">IFERROR((G30-H30)/H30,"")</f>
        <v/>
      </c>
      <c r="J30" s="31"/>
      <c r="K30" s="30"/>
      <c r="L30" s="15" t="str">
        <f aca="false">IF(K30="W",(G30-1)*J30,IF(K30="L",-J30,IF(K30="P",0,"")))</f>
        <v/>
      </c>
      <c r="M30" s="16" t="str">
        <f aca="false">IFERROR(L30*$B$3,"")</f>
        <v/>
      </c>
      <c r="N30" s="15" t="n">
        <f aca="false">SUM($L$9:L30)</f>
        <v>0.85</v>
      </c>
      <c r="O30" s="16" t="n">
        <f aca="false">SUM($M$9:M30)</f>
        <v>8.5</v>
      </c>
      <c r="P30" s="13" t="n">
        <f aca="false">IFERROR(N30/SUM($J$9:J30),"")</f>
        <v>0.85</v>
      </c>
      <c r="Q30" s="13" t="n">
        <f aca="false">IFERROR(COUNTIF($K$9:K30,"W")/COUNTIF($K$9:K30,"&lt;&gt;"),"")</f>
        <v>1</v>
      </c>
      <c r="R30" s="17" t="n">
        <f aca="false">IFERROR(AVERAGE($I$9:I30),"")</f>
        <v>0.0277777777777778</v>
      </c>
    </row>
    <row r="31" customFormat="false" ht="15" hidden="false" customHeight="false" outlineLevel="0" collapsed="false">
      <c r="A31" s="29"/>
      <c r="B31" s="30"/>
      <c r="C31" s="30"/>
      <c r="D31" s="30"/>
      <c r="E31" s="30"/>
      <c r="F31" s="30"/>
      <c r="G31" s="31"/>
      <c r="H31" s="31"/>
      <c r="I31" s="17" t="str">
        <f aca="false">IFERROR((G31-H31)/H31,"")</f>
        <v/>
      </c>
      <c r="J31" s="31"/>
      <c r="K31" s="30"/>
      <c r="L31" s="15" t="str">
        <f aca="false">IF(K31="W",(G31-1)*J31,IF(K31="L",-J31,IF(K31="P",0,"")))</f>
        <v/>
      </c>
      <c r="M31" s="16" t="str">
        <f aca="false">IFERROR(L31*$B$3,"")</f>
        <v/>
      </c>
      <c r="N31" s="15" t="n">
        <f aca="false">SUM($L$9:L31)</f>
        <v>0.85</v>
      </c>
      <c r="O31" s="16" t="n">
        <f aca="false">SUM($M$9:M31)</f>
        <v>8.5</v>
      </c>
      <c r="P31" s="13" t="n">
        <f aca="false">IFERROR(N31/SUM($J$9:J31),"")</f>
        <v>0.85</v>
      </c>
      <c r="Q31" s="13" t="n">
        <f aca="false">IFERROR(COUNTIF($K$9:K31,"W")/COUNTIF($K$9:K31,"&lt;&gt;"),"")</f>
        <v>1</v>
      </c>
      <c r="R31" s="17" t="n">
        <f aca="false">IFERROR(AVERAGE($I$9:I31),"")</f>
        <v>0.0277777777777778</v>
      </c>
    </row>
    <row r="32" customFormat="false" ht="15" hidden="false" customHeight="false" outlineLevel="0" collapsed="false">
      <c r="A32" s="29"/>
      <c r="B32" s="30"/>
      <c r="C32" s="30"/>
      <c r="D32" s="30"/>
      <c r="E32" s="30"/>
      <c r="F32" s="30"/>
      <c r="G32" s="31"/>
      <c r="H32" s="31"/>
      <c r="I32" s="17" t="str">
        <f aca="false">IFERROR((G32-H32)/H32,"")</f>
        <v/>
      </c>
      <c r="J32" s="31"/>
      <c r="K32" s="30"/>
      <c r="L32" s="15" t="str">
        <f aca="false">IF(K32="W",(G32-1)*J32,IF(K32="L",-J32,IF(K32="P",0,"")))</f>
        <v/>
      </c>
      <c r="M32" s="16" t="str">
        <f aca="false">IFERROR(L32*$B$3,"")</f>
        <v/>
      </c>
      <c r="N32" s="15" t="n">
        <f aca="false">SUM($L$9:L32)</f>
        <v>0.85</v>
      </c>
      <c r="O32" s="16" t="n">
        <f aca="false">SUM($M$9:M32)</f>
        <v>8.5</v>
      </c>
      <c r="P32" s="13" t="n">
        <f aca="false">IFERROR(N32/SUM($J$9:J32),"")</f>
        <v>0.85</v>
      </c>
      <c r="Q32" s="13" t="n">
        <f aca="false">IFERROR(COUNTIF($K$9:K32,"W")/COUNTIF($K$9:K32,"&lt;&gt;"),"")</f>
        <v>1</v>
      </c>
      <c r="R32" s="17" t="n">
        <f aca="false">IFERROR(AVERAGE($I$9:I32),"")</f>
        <v>0.0277777777777778</v>
      </c>
    </row>
    <row r="33" customFormat="false" ht="15" hidden="false" customHeight="false" outlineLevel="0" collapsed="false">
      <c r="A33" s="29"/>
      <c r="B33" s="30"/>
      <c r="C33" s="30"/>
      <c r="D33" s="30"/>
      <c r="E33" s="30"/>
      <c r="F33" s="30"/>
      <c r="G33" s="31"/>
      <c r="H33" s="31"/>
      <c r="I33" s="17" t="str">
        <f aca="false">IFERROR((G33-H33)/H33,"")</f>
        <v/>
      </c>
      <c r="J33" s="31"/>
      <c r="K33" s="30"/>
      <c r="L33" s="15" t="str">
        <f aca="false">IF(K33="W",(G33-1)*J33,IF(K33="L",-J33,IF(K33="P",0,"")))</f>
        <v/>
      </c>
      <c r="M33" s="16" t="str">
        <f aca="false">IFERROR(L33*$B$3,"")</f>
        <v/>
      </c>
      <c r="N33" s="15" t="n">
        <f aca="false">SUM($L$9:L33)</f>
        <v>0.85</v>
      </c>
      <c r="O33" s="16" t="n">
        <f aca="false">SUM($M$9:M33)</f>
        <v>8.5</v>
      </c>
      <c r="P33" s="13" t="n">
        <f aca="false">IFERROR(N33/SUM($J$9:J33),"")</f>
        <v>0.85</v>
      </c>
      <c r="Q33" s="13" t="n">
        <f aca="false">IFERROR(COUNTIF($K$9:K33,"W")/COUNTIF($K$9:K33,"&lt;&gt;"),"")</f>
        <v>1</v>
      </c>
      <c r="R33" s="17" t="n">
        <f aca="false">IFERROR(AVERAGE($I$9:I33),"")</f>
        <v>0.0277777777777778</v>
      </c>
    </row>
    <row r="34" customFormat="false" ht="15" hidden="false" customHeight="false" outlineLevel="0" collapsed="false">
      <c r="A34" s="29"/>
      <c r="B34" s="30"/>
      <c r="C34" s="30"/>
      <c r="D34" s="30"/>
      <c r="E34" s="30"/>
      <c r="F34" s="30"/>
      <c r="G34" s="31"/>
      <c r="H34" s="31"/>
      <c r="I34" s="17" t="str">
        <f aca="false">IFERROR((G34-H34)/H34,"")</f>
        <v/>
      </c>
      <c r="J34" s="31"/>
      <c r="K34" s="30"/>
      <c r="L34" s="15" t="str">
        <f aca="false">IF(K34="W",(G34-1)*J34,IF(K34="L",-J34,IF(K34="P",0,"")))</f>
        <v/>
      </c>
      <c r="M34" s="16" t="str">
        <f aca="false">IFERROR(L34*$B$3,"")</f>
        <v/>
      </c>
      <c r="N34" s="15" t="n">
        <f aca="false">SUM($L$9:L34)</f>
        <v>0.85</v>
      </c>
      <c r="O34" s="16" t="n">
        <f aca="false">SUM($M$9:M34)</f>
        <v>8.5</v>
      </c>
      <c r="P34" s="13" t="n">
        <f aca="false">IFERROR(N34/SUM($J$9:J34),"")</f>
        <v>0.85</v>
      </c>
      <c r="Q34" s="13" t="n">
        <f aca="false">IFERROR(COUNTIF($K$9:K34,"W")/COUNTIF($K$9:K34,"&lt;&gt;"),"")</f>
        <v>1</v>
      </c>
      <c r="R34" s="17" t="n">
        <f aca="false">IFERROR(AVERAGE($I$9:I34),"")</f>
        <v>0.0277777777777778</v>
      </c>
    </row>
    <row r="35" customFormat="false" ht="15" hidden="false" customHeight="false" outlineLevel="0" collapsed="false">
      <c r="A35" s="29"/>
      <c r="B35" s="30"/>
      <c r="C35" s="30"/>
      <c r="D35" s="30"/>
      <c r="E35" s="30"/>
      <c r="F35" s="30"/>
      <c r="G35" s="31"/>
      <c r="H35" s="31"/>
      <c r="I35" s="17" t="str">
        <f aca="false">IFERROR((G35-H35)/H35,"")</f>
        <v/>
      </c>
      <c r="J35" s="31"/>
      <c r="K35" s="30"/>
      <c r="L35" s="15" t="str">
        <f aca="false">IF(K35="W",(G35-1)*J35,IF(K35="L",-J35,IF(K35="P",0,"")))</f>
        <v/>
      </c>
      <c r="M35" s="16" t="str">
        <f aca="false">IFERROR(L35*$B$3,"")</f>
        <v/>
      </c>
      <c r="N35" s="15" t="n">
        <f aca="false">SUM($L$9:L35)</f>
        <v>0.85</v>
      </c>
      <c r="O35" s="16" t="n">
        <f aca="false">SUM($M$9:M35)</f>
        <v>8.5</v>
      </c>
      <c r="P35" s="13" t="n">
        <f aca="false">IFERROR(N35/SUM($J$9:J35),"")</f>
        <v>0.85</v>
      </c>
      <c r="Q35" s="13" t="n">
        <f aca="false">IFERROR(COUNTIF($K$9:K35,"W")/COUNTIF($K$9:K35,"&lt;&gt;"),"")</f>
        <v>1</v>
      </c>
      <c r="R35" s="17" t="n">
        <f aca="false">IFERROR(AVERAGE($I$9:I35),"")</f>
        <v>0.0277777777777778</v>
      </c>
    </row>
    <row r="36" customFormat="false" ht="15" hidden="false" customHeight="false" outlineLevel="0" collapsed="false">
      <c r="A36" s="29"/>
      <c r="B36" s="30"/>
      <c r="C36" s="30"/>
      <c r="D36" s="30"/>
      <c r="E36" s="30"/>
      <c r="F36" s="30"/>
      <c r="G36" s="31"/>
      <c r="H36" s="31"/>
      <c r="I36" s="17" t="str">
        <f aca="false">IFERROR((G36-H36)/H36,"")</f>
        <v/>
      </c>
      <c r="J36" s="31"/>
      <c r="K36" s="30"/>
      <c r="L36" s="15" t="str">
        <f aca="false">IF(K36="W",(G36-1)*J36,IF(K36="L",-J36,IF(K36="P",0,"")))</f>
        <v/>
      </c>
      <c r="M36" s="16" t="str">
        <f aca="false">IFERROR(L36*$B$3,"")</f>
        <v/>
      </c>
      <c r="N36" s="15" t="n">
        <f aca="false">SUM($L$9:L36)</f>
        <v>0.85</v>
      </c>
      <c r="O36" s="16" t="n">
        <f aca="false">SUM($M$9:M36)</f>
        <v>8.5</v>
      </c>
      <c r="P36" s="13" t="n">
        <f aca="false">IFERROR(N36/SUM($J$9:J36),"")</f>
        <v>0.85</v>
      </c>
      <c r="Q36" s="13" t="n">
        <f aca="false">IFERROR(COUNTIF($K$9:K36,"W")/COUNTIF($K$9:K36,"&lt;&gt;"),"")</f>
        <v>1</v>
      </c>
      <c r="R36" s="17" t="n">
        <f aca="false">IFERROR(AVERAGE($I$9:I36),"")</f>
        <v>0.0277777777777778</v>
      </c>
    </row>
    <row r="37" customFormat="false" ht="15" hidden="false" customHeight="false" outlineLevel="0" collapsed="false">
      <c r="A37" s="29"/>
      <c r="B37" s="30"/>
      <c r="C37" s="30"/>
      <c r="D37" s="30"/>
      <c r="E37" s="30"/>
      <c r="F37" s="30"/>
      <c r="G37" s="31"/>
      <c r="H37" s="31"/>
      <c r="I37" s="17" t="str">
        <f aca="false">IFERROR((G37-H37)/H37,"")</f>
        <v/>
      </c>
      <c r="J37" s="31"/>
      <c r="K37" s="30"/>
      <c r="L37" s="15" t="str">
        <f aca="false">IF(K37="W",(G37-1)*J37,IF(K37="L",-J37,IF(K37="P",0,"")))</f>
        <v/>
      </c>
      <c r="M37" s="16" t="str">
        <f aca="false">IFERROR(L37*$B$3,"")</f>
        <v/>
      </c>
      <c r="N37" s="15" t="n">
        <f aca="false">SUM($L$9:L37)</f>
        <v>0.85</v>
      </c>
      <c r="O37" s="16" t="n">
        <f aca="false">SUM($M$9:M37)</f>
        <v>8.5</v>
      </c>
      <c r="P37" s="13" t="n">
        <f aca="false">IFERROR(N37/SUM($J$9:J37),"")</f>
        <v>0.85</v>
      </c>
      <c r="Q37" s="13" t="n">
        <f aca="false">IFERROR(COUNTIF($K$9:K37,"W")/COUNTIF($K$9:K37,"&lt;&gt;"),"")</f>
        <v>1</v>
      </c>
      <c r="R37" s="17" t="n">
        <f aca="false">IFERROR(AVERAGE($I$9:I37),"")</f>
        <v>0.0277777777777778</v>
      </c>
    </row>
    <row r="38" customFormat="false" ht="15" hidden="false" customHeight="false" outlineLevel="0" collapsed="false">
      <c r="A38" s="29"/>
      <c r="B38" s="30"/>
      <c r="C38" s="30"/>
      <c r="D38" s="30"/>
      <c r="E38" s="30"/>
      <c r="F38" s="30"/>
      <c r="G38" s="31"/>
      <c r="H38" s="31"/>
      <c r="I38" s="17" t="str">
        <f aca="false">IFERROR((G38-H38)/H38,"")</f>
        <v/>
      </c>
      <c r="J38" s="31"/>
      <c r="K38" s="30"/>
      <c r="L38" s="15" t="str">
        <f aca="false">IF(K38="W",(G38-1)*J38,IF(K38="L",-J38,IF(K38="P",0,"")))</f>
        <v/>
      </c>
      <c r="M38" s="16" t="str">
        <f aca="false">IFERROR(L38*$B$3,"")</f>
        <v/>
      </c>
      <c r="N38" s="15" t="n">
        <f aca="false">SUM($L$9:L38)</f>
        <v>0.85</v>
      </c>
      <c r="O38" s="16" t="n">
        <f aca="false">SUM($M$9:M38)</f>
        <v>8.5</v>
      </c>
      <c r="P38" s="13" t="n">
        <f aca="false">IFERROR(N38/SUM($J$9:J38),"")</f>
        <v>0.85</v>
      </c>
      <c r="Q38" s="13" t="n">
        <f aca="false">IFERROR(COUNTIF($K$9:K38,"W")/COUNTIF($K$9:K38,"&lt;&gt;"),"")</f>
        <v>1</v>
      </c>
      <c r="R38" s="17" t="n">
        <f aca="false">IFERROR(AVERAGE($I$9:I38),"")</f>
        <v>0.0277777777777778</v>
      </c>
    </row>
    <row r="39" customFormat="false" ht="15" hidden="false" customHeight="false" outlineLevel="0" collapsed="false">
      <c r="A39" s="29"/>
      <c r="B39" s="30"/>
      <c r="C39" s="30"/>
      <c r="D39" s="30"/>
      <c r="E39" s="30"/>
      <c r="F39" s="30"/>
      <c r="G39" s="31"/>
      <c r="H39" s="31"/>
      <c r="I39" s="17" t="str">
        <f aca="false">IFERROR((G39-H39)/H39,"")</f>
        <v/>
      </c>
      <c r="J39" s="31"/>
      <c r="K39" s="30"/>
      <c r="L39" s="15" t="str">
        <f aca="false">IF(K39="W",(G39-1)*J39,IF(K39="L",-J39,IF(K39="P",0,"")))</f>
        <v/>
      </c>
      <c r="M39" s="16" t="str">
        <f aca="false">IFERROR(L39*$B$3,"")</f>
        <v/>
      </c>
      <c r="N39" s="15" t="n">
        <f aca="false">SUM($L$9:L39)</f>
        <v>0.85</v>
      </c>
      <c r="O39" s="16" t="n">
        <f aca="false">SUM($M$9:M39)</f>
        <v>8.5</v>
      </c>
      <c r="P39" s="13" t="n">
        <f aca="false">IFERROR(N39/SUM($J$9:J39),"")</f>
        <v>0.85</v>
      </c>
      <c r="Q39" s="13" t="n">
        <f aca="false">IFERROR(COUNTIF($K$9:K39,"W")/COUNTIF($K$9:K39,"&lt;&gt;"),"")</f>
        <v>1</v>
      </c>
      <c r="R39" s="17" t="n">
        <f aca="false">IFERROR(AVERAGE($I$9:I39),"")</f>
        <v>0.0277777777777778</v>
      </c>
    </row>
    <row r="40" customFormat="false" ht="15" hidden="false" customHeight="false" outlineLevel="0" collapsed="false">
      <c r="A40" s="29"/>
      <c r="B40" s="30"/>
      <c r="C40" s="30"/>
      <c r="D40" s="30"/>
      <c r="E40" s="30"/>
      <c r="F40" s="30"/>
      <c r="G40" s="31"/>
      <c r="H40" s="31"/>
      <c r="I40" s="17" t="str">
        <f aca="false">IFERROR((G40-H40)/H40,"")</f>
        <v/>
      </c>
      <c r="J40" s="31"/>
      <c r="K40" s="30"/>
      <c r="L40" s="15" t="str">
        <f aca="false">IF(K40="W",(G40-1)*J40,IF(K40="L",-J40,IF(K40="P",0,"")))</f>
        <v/>
      </c>
      <c r="M40" s="16" t="str">
        <f aca="false">IFERROR(L40*$B$3,"")</f>
        <v/>
      </c>
      <c r="N40" s="15" t="n">
        <f aca="false">SUM($L$9:L40)</f>
        <v>0.85</v>
      </c>
      <c r="O40" s="16" t="n">
        <f aca="false">SUM($M$9:M40)</f>
        <v>8.5</v>
      </c>
      <c r="P40" s="13" t="n">
        <f aca="false">IFERROR(N40/SUM($J$9:J40),"")</f>
        <v>0.85</v>
      </c>
      <c r="Q40" s="13" t="n">
        <f aca="false">IFERROR(COUNTIF($K$9:K40,"W")/COUNTIF($K$9:K40,"&lt;&gt;"),"")</f>
        <v>1</v>
      </c>
      <c r="R40" s="17" t="n">
        <f aca="false">IFERROR(AVERAGE($I$9:I40),"")</f>
        <v>0.0277777777777778</v>
      </c>
    </row>
    <row r="41" customFormat="false" ht="15" hidden="false" customHeight="false" outlineLevel="0" collapsed="false">
      <c r="A41" s="29"/>
      <c r="B41" s="30"/>
      <c r="C41" s="30"/>
      <c r="D41" s="30"/>
      <c r="E41" s="30"/>
      <c r="F41" s="30"/>
      <c r="G41" s="31"/>
      <c r="H41" s="31"/>
      <c r="I41" s="17" t="str">
        <f aca="false">IFERROR((G41-H41)/H41,"")</f>
        <v/>
      </c>
      <c r="J41" s="31"/>
      <c r="K41" s="30"/>
      <c r="L41" s="15" t="str">
        <f aca="false">IF(K41="W",(G41-1)*J41,IF(K41="L",-J41,IF(K41="P",0,"")))</f>
        <v/>
      </c>
      <c r="M41" s="16" t="str">
        <f aca="false">IFERROR(L41*$B$3,"")</f>
        <v/>
      </c>
      <c r="N41" s="15" t="n">
        <f aca="false">SUM($L$9:L41)</f>
        <v>0.85</v>
      </c>
      <c r="O41" s="16" t="n">
        <f aca="false">SUM($M$9:M41)</f>
        <v>8.5</v>
      </c>
      <c r="P41" s="13" t="n">
        <f aca="false">IFERROR(N41/SUM($J$9:J41),"")</f>
        <v>0.85</v>
      </c>
      <c r="Q41" s="13" t="n">
        <f aca="false">IFERROR(COUNTIF($K$9:K41,"W")/COUNTIF($K$9:K41,"&lt;&gt;"),"")</f>
        <v>1</v>
      </c>
      <c r="R41" s="17" t="n">
        <f aca="false">IFERROR(AVERAGE($I$9:I41),"")</f>
        <v>0.0277777777777778</v>
      </c>
    </row>
    <row r="42" customFormat="false" ht="15" hidden="false" customHeight="false" outlineLevel="0" collapsed="false">
      <c r="A42" s="29"/>
      <c r="B42" s="30"/>
      <c r="C42" s="30"/>
      <c r="D42" s="30"/>
      <c r="E42" s="30"/>
      <c r="F42" s="30"/>
      <c r="G42" s="31"/>
      <c r="H42" s="31"/>
      <c r="I42" s="17" t="str">
        <f aca="false">IFERROR((G42-H42)/H42,"")</f>
        <v/>
      </c>
      <c r="J42" s="31"/>
      <c r="K42" s="30"/>
      <c r="L42" s="15" t="str">
        <f aca="false">IF(K42="W",(G42-1)*J42,IF(K42="L",-J42,IF(K42="P",0,"")))</f>
        <v/>
      </c>
      <c r="M42" s="16" t="str">
        <f aca="false">IFERROR(L42*$B$3,"")</f>
        <v/>
      </c>
      <c r="N42" s="15" t="n">
        <f aca="false">SUM($L$9:L42)</f>
        <v>0.85</v>
      </c>
      <c r="O42" s="16" t="n">
        <f aca="false">SUM($M$9:M42)</f>
        <v>8.5</v>
      </c>
      <c r="P42" s="13" t="n">
        <f aca="false">IFERROR(N42/SUM($J$9:J42),"")</f>
        <v>0.85</v>
      </c>
      <c r="Q42" s="13" t="n">
        <f aca="false">IFERROR(COUNTIF($K$9:K42,"W")/COUNTIF($K$9:K42,"&lt;&gt;"),"")</f>
        <v>1</v>
      </c>
      <c r="R42" s="17" t="n">
        <f aca="false">IFERROR(AVERAGE($I$9:I42),"")</f>
        <v>0.0277777777777778</v>
      </c>
    </row>
    <row r="43" customFormat="false" ht="15" hidden="false" customHeight="false" outlineLevel="0" collapsed="false">
      <c r="A43" s="29"/>
      <c r="B43" s="30"/>
      <c r="C43" s="30"/>
      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30"/>
      <c r="L43" s="15" t="str">
        <f aca="false">IF(K43="W",(G43-1)*J43,IF(K43="L",-J43,IF(K43="P",0,"")))</f>
        <v/>
      </c>
      <c r="M43" s="16" t="str">
        <f aca="false">IFERROR(L43*$B$3,"")</f>
        <v/>
      </c>
      <c r="N43" s="15" t="n">
        <f aca="false">SUM($L$9:L43)</f>
        <v>0.85</v>
      </c>
      <c r="O43" s="16" t="n">
        <f aca="false">SUM($M$9:M43)</f>
        <v>8.5</v>
      </c>
      <c r="P43" s="13" t="n">
        <f aca="false">IFERROR(N43/SUM($J$9:J43),"")</f>
        <v>0.85</v>
      </c>
      <c r="Q43" s="13" t="n">
        <f aca="false">IFERROR(COUNTIF($K$9:K43,"W")/COUNTIF($K$9:K43,"&lt;&gt;"),"")</f>
        <v>1</v>
      </c>
      <c r="R43" s="17" t="n">
        <f aca="false">IFERROR(AVERAGE($I$9:I43),"")</f>
        <v>0.0277777777777778</v>
      </c>
    </row>
    <row r="44" customFormat="false" ht="15" hidden="false" customHeight="false" outlineLevel="0" collapsed="false">
      <c r="A44" s="29"/>
      <c r="B44" s="30"/>
      <c r="C44" s="30"/>
      <c r="D44" s="30"/>
      <c r="E44" s="30"/>
      <c r="F44" s="30"/>
      <c r="G44" s="31"/>
      <c r="H44" s="31"/>
      <c r="I44" s="17" t="str">
        <f aca="false">IFERROR((G44-H44)/H44,"")</f>
        <v/>
      </c>
      <c r="J44" s="31"/>
      <c r="K44" s="30"/>
      <c r="L44" s="15" t="str">
        <f aca="false">IF(K44="W",(G44-1)*J44,IF(K44="L",-J44,IF(K44="P",0,"")))</f>
        <v/>
      </c>
      <c r="M44" s="16" t="str">
        <f aca="false">IFERROR(L44*$B$3,"")</f>
        <v/>
      </c>
      <c r="N44" s="15" t="n">
        <f aca="false">SUM($L$9:L44)</f>
        <v>0.85</v>
      </c>
      <c r="O44" s="16" t="n">
        <f aca="false">SUM($M$9:M44)</f>
        <v>8.5</v>
      </c>
      <c r="P44" s="13" t="n">
        <f aca="false">IFERROR(N44/SUM($J$9:J44),"")</f>
        <v>0.85</v>
      </c>
      <c r="Q44" s="13" t="n">
        <f aca="false">IFERROR(COUNTIF($K$9:K44,"W")/COUNTIF($K$9:K44,"&lt;&gt;"),"")</f>
        <v>1</v>
      </c>
      <c r="R44" s="17" t="n">
        <f aca="false">IFERROR(AVERAGE($I$9:I44),"")</f>
        <v>0.0277777777777778</v>
      </c>
    </row>
    <row r="45" customFormat="false" ht="15" hidden="false" customHeight="false" outlineLevel="0" collapsed="false">
      <c r="A45" s="29"/>
      <c r="B45" s="30"/>
      <c r="C45" s="30"/>
      <c r="D45" s="30"/>
      <c r="E45" s="30"/>
      <c r="F45" s="30"/>
      <c r="G45" s="31"/>
      <c r="H45" s="31"/>
      <c r="I45" s="17" t="str">
        <f aca="false">IFERROR((G45-H45)/H45,"")</f>
        <v/>
      </c>
      <c r="J45" s="31"/>
      <c r="K45" s="30"/>
      <c r="L45" s="15" t="str">
        <f aca="false">IF(K45="W",(G45-1)*J45,IF(K45="L",-J45,IF(K45="P",0,"")))</f>
        <v/>
      </c>
      <c r="M45" s="16" t="str">
        <f aca="false">IFERROR(L45*$B$3,"")</f>
        <v/>
      </c>
      <c r="N45" s="15" t="n">
        <f aca="false">SUM($L$9:L45)</f>
        <v>0.85</v>
      </c>
      <c r="O45" s="16" t="n">
        <f aca="false">SUM($M$9:M45)</f>
        <v>8.5</v>
      </c>
      <c r="P45" s="13" t="n">
        <f aca="false">IFERROR(N45/SUM($J$9:J45),"")</f>
        <v>0.85</v>
      </c>
      <c r="Q45" s="13" t="n">
        <f aca="false">IFERROR(COUNTIF($K$9:K45,"W")/COUNTIF($K$9:K45,"&lt;&gt;"),"")</f>
        <v>1</v>
      </c>
      <c r="R45" s="17" t="n">
        <f aca="false">IFERROR(AVERAGE($I$9:I45),"")</f>
        <v>0.0277777777777778</v>
      </c>
    </row>
    <row r="46" customFormat="false" ht="15" hidden="false" customHeight="false" outlineLevel="0" collapsed="false">
      <c r="A46" s="29"/>
      <c r="B46" s="30"/>
      <c r="C46" s="30"/>
      <c r="D46" s="30"/>
      <c r="E46" s="30"/>
      <c r="F46" s="30"/>
      <c r="G46" s="31"/>
      <c r="H46" s="31"/>
      <c r="I46" s="17" t="str">
        <f aca="false">IFERROR((G46-H46)/H46,"")</f>
        <v/>
      </c>
      <c r="J46" s="31"/>
      <c r="K46" s="30"/>
      <c r="L46" s="15" t="str">
        <f aca="false">IF(K46="W",(G46-1)*J46,IF(K46="L",-J46,IF(K46="P",0,"")))</f>
        <v/>
      </c>
      <c r="M46" s="16" t="str">
        <f aca="false">IFERROR(L46*$B$3,"")</f>
        <v/>
      </c>
      <c r="N46" s="15" t="n">
        <f aca="false">SUM($L$9:L46)</f>
        <v>0.85</v>
      </c>
      <c r="O46" s="16" t="n">
        <f aca="false">SUM($M$9:M46)</f>
        <v>8.5</v>
      </c>
      <c r="P46" s="13" t="n">
        <f aca="false">IFERROR(N46/SUM($J$9:J46),"")</f>
        <v>0.85</v>
      </c>
      <c r="Q46" s="13" t="n">
        <f aca="false">IFERROR(COUNTIF($K$9:K46,"W")/COUNTIF($K$9:K46,"&lt;&gt;"),"")</f>
        <v>1</v>
      </c>
      <c r="R46" s="17" t="n">
        <f aca="false">IFERROR(AVERAGE($I$9:I46),"")</f>
        <v>0.0277777777777778</v>
      </c>
    </row>
    <row r="47" customFormat="false" ht="15" hidden="false" customHeight="false" outlineLevel="0" collapsed="false">
      <c r="A47" s="29"/>
      <c r="B47" s="30"/>
      <c r="C47" s="30"/>
      <c r="D47" s="30"/>
      <c r="E47" s="30"/>
      <c r="F47" s="30"/>
      <c r="G47" s="31"/>
      <c r="H47" s="31"/>
      <c r="I47" s="17" t="str">
        <f aca="false">IFERROR((G47-H47)/H47,"")</f>
        <v/>
      </c>
      <c r="J47" s="31"/>
      <c r="K47" s="30"/>
      <c r="L47" s="15" t="str">
        <f aca="false">IF(K47="W",(G47-1)*J47,IF(K47="L",-J47,IF(K47="P",0,"")))</f>
        <v/>
      </c>
      <c r="M47" s="16" t="str">
        <f aca="false">IFERROR(L47*$B$3,"")</f>
        <v/>
      </c>
      <c r="N47" s="15" t="n">
        <f aca="false">SUM($L$9:L47)</f>
        <v>0.85</v>
      </c>
      <c r="O47" s="16" t="n">
        <f aca="false">SUM($M$9:M47)</f>
        <v>8.5</v>
      </c>
      <c r="P47" s="13" t="n">
        <f aca="false">IFERROR(N47/SUM($J$9:J47),"")</f>
        <v>0.85</v>
      </c>
      <c r="Q47" s="13" t="n">
        <f aca="false">IFERROR(COUNTIF($K$9:K47,"W")/COUNTIF($K$9:K47,"&lt;&gt;"),"")</f>
        <v>1</v>
      </c>
      <c r="R47" s="17" t="n">
        <f aca="false">IFERROR(AVERAGE($I$9:I47),"")</f>
        <v>0.0277777777777778</v>
      </c>
    </row>
    <row r="48" customFormat="false" ht="15" hidden="false" customHeight="false" outlineLevel="0" collapsed="false">
      <c r="A48" s="29"/>
      <c r="B48" s="30"/>
      <c r="C48" s="30"/>
      <c r="D48" s="30"/>
      <c r="E48" s="30"/>
      <c r="F48" s="30"/>
      <c r="G48" s="31"/>
      <c r="H48" s="31"/>
      <c r="I48" s="17" t="str">
        <f aca="false">IFERROR((G48-H48)/H48,"")</f>
        <v/>
      </c>
      <c r="J48" s="31"/>
      <c r="K48" s="30"/>
      <c r="L48" s="15" t="str">
        <f aca="false">IF(K48="W",(G48-1)*J48,IF(K48="L",-J48,IF(K48="P",0,"")))</f>
        <v/>
      </c>
      <c r="M48" s="16" t="str">
        <f aca="false">IFERROR(L48*$B$3,"")</f>
        <v/>
      </c>
      <c r="N48" s="15" t="n">
        <f aca="false">SUM($L$9:L48)</f>
        <v>0.85</v>
      </c>
      <c r="O48" s="16" t="n">
        <f aca="false">SUM($M$9:M48)</f>
        <v>8.5</v>
      </c>
      <c r="P48" s="13" t="n">
        <f aca="false">IFERROR(N48/SUM($J$9:J48),"")</f>
        <v>0.85</v>
      </c>
      <c r="Q48" s="13" t="n">
        <f aca="false">IFERROR(COUNTIF($K$9:K48,"W")/COUNTIF($K$9:K48,"&lt;&gt;"),"")</f>
        <v>1</v>
      </c>
      <c r="R48" s="17" t="n">
        <f aca="false">IFERROR(AVERAGE($I$9:I48),"")</f>
        <v>0.0277777777777778</v>
      </c>
    </row>
    <row r="49" customFormat="false" ht="15" hidden="false" customHeight="false" outlineLevel="0" collapsed="false">
      <c r="A49" s="29"/>
      <c r="B49" s="30"/>
      <c r="C49" s="30"/>
      <c r="D49" s="30"/>
      <c r="E49" s="30"/>
      <c r="F49" s="30"/>
      <c r="G49" s="31"/>
      <c r="H49" s="31"/>
      <c r="I49" s="17" t="str">
        <f aca="false">IFERROR((G49-H49)/H49,"")</f>
        <v/>
      </c>
      <c r="J49" s="31"/>
      <c r="K49" s="30"/>
      <c r="L49" s="15" t="str">
        <f aca="false">IF(K49="W",(G49-1)*J49,IF(K49="L",-J49,IF(K49="P",0,"")))</f>
        <v/>
      </c>
      <c r="M49" s="16" t="str">
        <f aca="false">IFERROR(L49*$B$3,"")</f>
        <v/>
      </c>
      <c r="N49" s="15" t="n">
        <f aca="false">SUM($L$9:L49)</f>
        <v>0.85</v>
      </c>
      <c r="O49" s="16" t="n">
        <f aca="false">SUM($M$9:M49)</f>
        <v>8.5</v>
      </c>
      <c r="P49" s="13" t="n">
        <f aca="false">IFERROR(N49/SUM($J$9:J49),"")</f>
        <v>0.85</v>
      </c>
      <c r="Q49" s="13" t="n">
        <f aca="false">IFERROR(COUNTIF($K$9:K49,"W")/COUNTIF($K$9:K49,"&lt;&gt;"),"")</f>
        <v>1</v>
      </c>
      <c r="R49" s="17" t="n">
        <f aca="false">IFERROR(AVERAGE($I$9:I49),"")</f>
        <v>0.0277777777777778</v>
      </c>
    </row>
    <row r="50" customFormat="false" ht="15" hidden="false" customHeight="false" outlineLevel="0" collapsed="false">
      <c r="A50" s="29"/>
      <c r="B50" s="30"/>
      <c r="C50" s="30"/>
      <c r="D50" s="30"/>
      <c r="E50" s="30"/>
      <c r="F50" s="30"/>
      <c r="G50" s="31"/>
      <c r="H50" s="31"/>
      <c r="I50" s="17" t="str">
        <f aca="false">IFERROR((G50-H50)/H50,"")</f>
        <v/>
      </c>
      <c r="J50" s="31"/>
      <c r="K50" s="30"/>
      <c r="L50" s="15" t="str">
        <f aca="false">IF(K50="W",(G50-1)*J50,IF(K50="L",-J50,IF(K50="P",0,"")))</f>
        <v/>
      </c>
      <c r="M50" s="16" t="str">
        <f aca="false">IFERROR(L50*$B$3,"")</f>
        <v/>
      </c>
      <c r="N50" s="15" t="n">
        <f aca="false">SUM($L$9:L50)</f>
        <v>0.85</v>
      </c>
      <c r="O50" s="16" t="n">
        <f aca="false">SUM($M$9:M50)</f>
        <v>8.5</v>
      </c>
      <c r="P50" s="13" t="n">
        <f aca="false">IFERROR(N50/SUM($J$9:J50),"")</f>
        <v>0.85</v>
      </c>
      <c r="Q50" s="13" t="n">
        <f aca="false">IFERROR(COUNTIF($K$9:K50,"W")/COUNTIF($K$9:K50,"&lt;&gt;"),"")</f>
        <v>1</v>
      </c>
      <c r="R50" s="17" t="n">
        <f aca="false">IFERROR(AVERAGE($I$9:I50),"")</f>
        <v>0.0277777777777778</v>
      </c>
    </row>
    <row r="51" customFormat="false" ht="15" hidden="false" customHeight="false" outlineLevel="0" collapsed="false">
      <c r="A51" s="29"/>
      <c r="B51" s="30"/>
      <c r="C51" s="30"/>
      <c r="D51" s="30"/>
      <c r="E51" s="30"/>
      <c r="F51" s="30"/>
      <c r="G51" s="31"/>
      <c r="H51" s="31"/>
      <c r="I51" s="17" t="str">
        <f aca="false">IFERROR((G51-H51)/H51,"")</f>
        <v/>
      </c>
      <c r="J51" s="31"/>
      <c r="K51" s="30"/>
      <c r="L51" s="15" t="str">
        <f aca="false">IF(K51="W",(G51-1)*J51,IF(K51="L",-J51,IF(K51="P",0,"")))</f>
        <v/>
      </c>
      <c r="M51" s="16" t="str">
        <f aca="false">IFERROR(L51*$B$3,"")</f>
        <v/>
      </c>
      <c r="N51" s="15" t="n">
        <f aca="false">SUM($L$9:L51)</f>
        <v>0.85</v>
      </c>
      <c r="O51" s="16" t="n">
        <f aca="false">SUM($M$9:M51)</f>
        <v>8.5</v>
      </c>
      <c r="P51" s="13" t="n">
        <f aca="false">IFERROR(N51/SUM($J$9:J51),"")</f>
        <v>0.85</v>
      </c>
      <c r="Q51" s="13" t="n">
        <f aca="false">IFERROR(COUNTIF($K$9:K51,"W")/COUNTIF($K$9:K51,"&lt;&gt;"),"")</f>
        <v>1</v>
      </c>
      <c r="R51" s="17" t="n">
        <f aca="false">IFERROR(AVERAGE($I$9:I51),"")</f>
        <v>0.0277777777777778</v>
      </c>
    </row>
    <row r="52" customFormat="false" ht="15" hidden="false" customHeight="false" outlineLevel="0" collapsed="false">
      <c r="A52" s="29"/>
      <c r="B52" s="30"/>
      <c r="C52" s="30"/>
      <c r="D52" s="30"/>
      <c r="E52" s="30"/>
      <c r="F52" s="30"/>
      <c r="G52" s="31"/>
      <c r="H52" s="31"/>
      <c r="I52" s="17" t="str">
        <f aca="false">IFERROR((G52-H52)/H52,"")</f>
        <v/>
      </c>
      <c r="J52" s="31"/>
      <c r="K52" s="30"/>
      <c r="L52" s="15" t="str">
        <f aca="false">IF(K52="W",(G52-1)*J52,IF(K52="L",-J52,IF(K52="P",0,"")))</f>
        <v/>
      </c>
      <c r="M52" s="16" t="str">
        <f aca="false">IFERROR(L52*$B$3,"")</f>
        <v/>
      </c>
      <c r="N52" s="15" t="n">
        <f aca="false">SUM($L$9:L52)</f>
        <v>0.85</v>
      </c>
      <c r="O52" s="16" t="n">
        <f aca="false">SUM($M$9:M52)</f>
        <v>8.5</v>
      </c>
      <c r="P52" s="13" t="n">
        <f aca="false">IFERROR(N52/SUM($J$9:J52),"")</f>
        <v>0.85</v>
      </c>
      <c r="Q52" s="13" t="n">
        <f aca="false">IFERROR(COUNTIF($K$9:K52,"W")/COUNTIF($K$9:K52,"&lt;&gt;"),"")</f>
        <v>1</v>
      </c>
      <c r="R52" s="17" t="n">
        <f aca="false">IFERROR(AVERAGE($I$9:I52),"")</f>
        <v>0.0277777777777778</v>
      </c>
    </row>
    <row r="53" customFormat="false" ht="15" hidden="false" customHeight="false" outlineLevel="0" collapsed="false">
      <c r="A53" s="29"/>
      <c r="B53" s="30"/>
      <c r="C53" s="30"/>
      <c r="D53" s="30"/>
      <c r="E53" s="30"/>
      <c r="F53" s="30"/>
      <c r="G53" s="31"/>
      <c r="H53" s="31"/>
      <c r="I53" s="17" t="str">
        <f aca="false">IFERROR((G53-H53)/H53,"")</f>
        <v/>
      </c>
      <c r="J53" s="31"/>
      <c r="K53" s="30"/>
      <c r="L53" s="15" t="str">
        <f aca="false">IF(K53="W",(G53-1)*J53,IF(K53="L",-J53,IF(K53="P",0,"")))</f>
        <v/>
      </c>
      <c r="M53" s="16" t="str">
        <f aca="false">IFERROR(L53*$B$3,"")</f>
        <v/>
      </c>
      <c r="N53" s="15" t="n">
        <f aca="false">SUM($L$9:L53)</f>
        <v>0.85</v>
      </c>
      <c r="O53" s="16" t="n">
        <f aca="false">SUM($M$9:M53)</f>
        <v>8.5</v>
      </c>
      <c r="P53" s="13" t="n">
        <f aca="false">IFERROR(N53/SUM($J$9:J53),"")</f>
        <v>0.85</v>
      </c>
      <c r="Q53" s="13" t="n">
        <f aca="false">IFERROR(COUNTIF($K$9:K53,"W")/COUNTIF($K$9:K53,"&lt;&gt;"),"")</f>
        <v>1</v>
      </c>
      <c r="R53" s="17" t="n">
        <f aca="false">IFERROR(AVERAGE($I$9:I53),"")</f>
        <v>0.0277777777777778</v>
      </c>
    </row>
    <row r="54" customFormat="false" ht="15" hidden="false" customHeight="false" outlineLevel="0" collapsed="false">
      <c r="A54" s="29"/>
      <c r="B54" s="30"/>
      <c r="C54" s="30"/>
      <c r="D54" s="30"/>
      <c r="E54" s="30"/>
      <c r="F54" s="30"/>
      <c r="G54" s="31"/>
      <c r="H54" s="31"/>
      <c r="I54" s="17" t="str">
        <f aca="false">IFERROR((G54-H54)/H54,"")</f>
        <v/>
      </c>
      <c r="J54" s="31"/>
      <c r="K54" s="30"/>
      <c r="L54" s="15" t="str">
        <f aca="false">IF(K54="W",(G54-1)*J54,IF(K54="L",-J54,IF(K54="P",0,"")))</f>
        <v/>
      </c>
      <c r="M54" s="16" t="str">
        <f aca="false">IFERROR(L54*$B$3,"")</f>
        <v/>
      </c>
      <c r="N54" s="15" t="n">
        <f aca="false">SUM($L$9:L54)</f>
        <v>0.85</v>
      </c>
      <c r="O54" s="16" t="n">
        <f aca="false">SUM($M$9:M54)</f>
        <v>8.5</v>
      </c>
      <c r="P54" s="13" t="n">
        <f aca="false">IFERROR(N54/SUM($J$9:J54),"")</f>
        <v>0.85</v>
      </c>
      <c r="Q54" s="13" t="n">
        <f aca="false">IFERROR(COUNTIF($K$9:K54,"W")/COUNTIF($K$9:K54,"&lt;&gt;"),"")</f>
        <v>1</v>
      </c>
      <c r="R54" s="17" t="n">
        <f aca="false">IFERROR(AVERAGE($I$9:I54),"")</f>
        <v>0.0277777777777778</v>
      </c>
    </row>
    <row r="55" customFormat="false" ht="15" hidden="false" customHeight="false" outlineLevel="0" collapsed="false">
      <c r="A55" s="29"/>
      <c r="B55" s="30"/>
      <c r="C55" s="30"/>
      <c r="D55" s="30"/>
      <c r="E55" s="30"/>
      <c r="F55" s="30"/>
      <c r="G55" s="31"/>
      <c r="H55" s="31"/>
      <c r="I55" s="17" t="str">
        <f aca="false">IFERROR((G55-H55)/H55,"")</f>
        <v/>
      </c>
      <c r="J55" s="31"/>
      <c r="K55" s="30"/>
      <c r="L55" s="15" t="str">
        <f aca="false">IF(K55="W",(G55-1)*J55,IF(K55="L",-J55,IF(K55="P",0,"")))</f>
        <v/>
      </c>
      <c r="M55" s="16" t="str">
        <f aca="false">IFERROR(L55*$B$3,"")</f>
        <v/>
      </c>
      <c r="N55" s="15" t="n">
        <f aca="false">SUM($L$9:L55)</f>
        <v>0.85</v>
      </c>
      <c r="O55" s="16" t="n">
        <f aca="false">SUM($M$9:M55)</f>
        <v>8.5</v>
      </c>
      <c r="P55" s="13" t="n">
        <f aca="false">IFERROR(N55/SUM($J$9:J55),"")</f>
        <v>0.85</v>
      </c>
      <c r="Q55" s="13" t="n">
        <f aca="false">IFERROR(COUNTIF($K$9:K55,"W")/COUNTIF($K$9:K55,"&lt;&gt;"),"")</f>
        <v>1</v>
      </c>
      <c r="R55" s="17" t="n">
        <f aca="false">IFERROR(AVERAGE($I$9:I55),"")</f>
        <v>0.0277777777777778</v>
      </c>
    </row>
    <row r="56" customFormat="false" ht="15" hidden="false" customHeight="false" outlineLevel="0" collapsed="false">
      <c r="A56" s="29"/>
      <c r="B56" s="30"/>
      <c r="C56" s="30"/>
      <c r="D56" s="30"/>
      <c r="E56" s="30"/>
      <c r="F56" s="30"/>
      <c r="G56" s="31"/>
      <c r="H56" s="31"/>
      <c r="I56" s="17" t="str">
        <f aca="false">IFERROR((G56-H56)/H56,"")</f>
        <v/>
      </c>
      <c r="J56" s="31"/>
      <c r="K56" s="30"/>
      <c r="L56" s="15" t="str">
        <f aca="false">IF(K56="W",(G56-1)*J56,IF(K56="L",-J56,IF(K56="P",0,"")))</f>
        <v/>
      </c>
      <c r="M56" s="16" t="str">
        <f aca="false">IFERROR(L56*$B$3,"")</f>
        <v/>
      </c>
      <c r="N56" s="15" t="n">
        <f aca="false">SUM($L$9:L56)</f>
        <v>0.85</v>
      </c>
      <c r="O56" s="16" t="n">
        <f aca="false">SUM($M$9:M56)</f>
        <v>8.5</v>
      </c>
      <c r="P56" s="13" t="n">
        <f aca="false">IFERROR(N56/SUM($J$9:J56),"")</f>
        <v>0.85</v>
      </c>
      <c r="Q56" s="13" t="n">
        <f aca="false">IFERROR(COUNTIF($K$9:K56,"W")/COUNTIF($K$9:K56,"&lt;&gt;"),"")</f>
        <v>1</v>
      </c>
      <c r="R56" s="17" t="n">
        <f aca="false">IFERROR(AVERAGE($I$9:I56),"")</f>
        <v>0.0277777777777778</v>
      </c>
    </row>
    <row r="57" customFormat="false" ht="15" hidden="false" customHeight="false" outlineLevel="0" collapsed="false">
      <c r="A57" s="29"/>
      <c r="B57" s="30"/>
      <c r="C57" s="30"/>
      <c r="D57" s="30"/>
      <c r="E57" s="30"/>
      <c r="F57" s="30"/>
      <c r="G57" s="31"/>
      <c r="H57" s="31"/>
      <c r="I57" s="17" t="str">
        <f aca="false">IFERROR((G57-H57)/H57,"")</f>
        <v/>
      </c>
      <c r="J57" s="31"/>
      <c r="K57" s="30"/>
      <c r="L57" s="15" t="str">
        <f aca="false">IF(K57="W",(G57-1)*J57,IF(K57="L",-J57,IF(K57="P",0,"")))</f>
        <v/>
      </c>
      <c r="M57" s="16" t="str">
        <f aca="false">IFERROR(L57*$B$3,"")</f>
        <v/>
      </c>
      <c r="N57" s="15" t="n">
        <f aca="false">SUM($L$9:L57)</f>
        <v>0.85</v>
      </c>
      <c r="O57" s="16" t="n">
        <f aca="false">SUM($M$9:M57)</f>
        <v>8.5</v>
      </c>
      <c r="P57" s="13" t="n">
        <f aca="false">IFERROR(N57/SUM($J$9:J57),"")</f>
        <v>0.85</v>
      </c>
      <c r="Q57" s="13" t="n">
        <f aca="false">IFERROR(COUNTIF($K$9:K57,"W")/COUNTIF($K$9:K57,"&lt;&gt;"),"")</f>
        <v>1</v>
      </c>
      <c r="R57" s="17" t="n">
        <f aca="false">IFERROR(AVERAGE($I$9:I57),"")</f>
        <v>0.0277777777777778</v>
      </c>
    </row>
    <row r="58" customFormat="false" ht="15" hidden="false" customHeight="false" outlineLevel="0" collapsed="false">
      <c r="A58" s="29"/>
      <c r="B58" s="30"/>
      <c r="C58" s="30"/>
      <c r="D58" s="30"/>
      <c r="E58" s="30"/>
      <c r="F58" s="30"/>
      <c r="G58" s="31"/>
      <c r="H58" s="31"/>
      <c r="I58" s="17" t="str">
        <f aca="false">IFERROR((G58-H58)/H58,"")</f>
        <v/>
      </c>
      <c r="J58" s="31"/>
      <c r="K58" s="30"/>
      <c r="L58" s="15" t="str">
        <f aca="false">IF(K58="W",(G58-1)*J58,IF(K58="L",-J58,IF(K58="P",0,"")))</f>
        <v/>
      </c>
      <c r="M58" s="16" t="str">
        <f aca="false">IFERROR(L58*$B$3,"")</f>
        <v/>
      </c>
      <c r="N58" s="15" t="n">
        <f aca="false">SUM($L$9:L58)</f>
        <v>0.85</v>
      </c>
      <c r="O58" s="16" t="n">
        <f aca="false">SUM($M$9:M58)</f>
        <v>8.5</v>
      </c>
      <c r="P58" s="13" t="n">
        <f aca="false">IFERROR(N58/SUM($J$9:J58),"")</f>
        <v>0.85</v>
      </c>
      <c r="Q58" s="13" t="n">
        <f aca="false">IFERROR(COUNTIF($K$9:K58,"W")/COUNTIF($K$9:K58,"&lt;&gt;"),"")</f>
        <v>1</v>
      </c>
      <c r="R58" s="17" t="n">
        <f aca="false">IFERROR(AVERAGE($I$9:I58),"")</f>
        <v>0.0277777777777778</v>
      </c>
    </row>
    <row r="59" customFormat="false" ht="15" hidden="false" customHeight="false" outlineLevel="0" collapsed="false">
      <c r="A59" s="29"/>
      <c r="B59" s="30"/>
      <c r="C59" s="30"/>
      <c r="D59" s="30"/>
      <c r="E59" s="30"/>
      <c r="F59" s="30"/>
      <c r="G59" s="31"/>
      <c r="H59" s="31"/>
      <c r="I59" s="17" t="str">
        <f aca="false">IFERROR((G59-H59)/H59,"")</f>
        <v/>
      </c>
      <c r="J59" s="31"/>
      <c r="K59" s="30"/>
      <c r="L59" s="15" t="str">
        <f aca="false">IF(K59="W",(G59-1)*J59,IF(K59="L",-J59,IF(K59="P",0,"")))</f>
        <v/>
      </c>
      <c r="M59" s="16" t="str">
        <f aca="false">IFERROR(L59*$B$3,"")</f>
        <v/>
      </c>
      <c r="N59" s="15" t="n">
        <f aca="false">SUM($L$9:L59)</f>
        <v>0.85</v>
      </c>
      <c r="O59" s="16" t="n">
        <f aca="false">SUM($M$9:M59)</f>
        <v>8.5</v>
      </c>
      <c r="P59" s="13" t="n">
        <f aca="false">IFERROR(N59/SUM($J$9:J59),"")</f>
        <v>0.85</v>
      </c>
      <c r="Q59" s="13" t="n">
        <f aca="false">IFERROR(COUNTIF($K$9:K59,"W")/COUNTIF($K$9:K59,"&lt;&gt;"),"")</f>
        <v>1</v>
      </c>
      <c r="R59" s="17" t="n">
        <f aca="false">IFERROR(AVERAGE($I$9:I59),"")</f>
        <v>0.0277777777777778</v>
      </c>
    </row>
    <row r="60" customFormat="false" ht="15" hidden="false" customHeight="false" outlineLevel="0" collapsed="false">
      <c r="A60" s="29"/>
      <c r="B60" s="30"/>
      <c r="C60" s="30"/>
      <c r="D60" s="30"/>
      <c r="E60" s="30"/>
      <c r="F60" s="30"/>
      <c r="G60" s="31"/>
      <c r="H60" s="31"/>
      <c r="I60" s="17" t="str">
        <f aca="false">IFERROR((G60-H60)/H60,"")</f>
        <v/>
      </c>
      <c r="J60" s="31"/>
      <c r="K60" s="30"/>
      <c r="L60" s="15" t="str">
        <f aca="false">IF(K60="W",(G60-1)*J60,IF(K60="L",-J60,IF(K60="P",0,"")))</f>
        <v/>
      </c>
      <c r="M60" s="16" t="str">
        <f aca="false">IFERROR(L60*$B$3,"")</f>
        <v/>
      </c>
      <c r="N60" s="15" t="n">
        <f aca="false">SUM($L$9:L60)</f>
        <v>0.85</v>
      </c>
      <c r="O60" s="16" t="n">
        <f aca="false">SUM($M$9:M60)</f>
        <v>8.5</v>
      </c>
      <c r="P60" s="13" t="n">
        <f aca="false">IFERROR(N60/SUM($J$9:J60),"")</f>
        <v>0.85</v>
      </c>
      <c r="Q60" s="13" t="n">
        <f aca="false">IFERROR(COUNTIF($K$9:K60,"W")/COUNTIF($K$9:K60,"&lt;&gt;"),"")</f>
        <v>1</v>
      </c>
      <c r="R60" s="17" t="n">
        <f aca="false">IFERROR(AVERAGE($I$9:I60),"")</f>
        <v>0.0277777777777778</v>
      </c>
    </row>
    <row r="61" customFormat="false" ht="15" hidden="false" customHeight="false" outlineLevel="0" collapsed="false">
      <c r="A61" s="29"/>
      <c r="B61" s="30"/>
      <c r="C61" s="30"/>
      <c r="D61" s="30"/>
      <c r="E61" s="30"/>
      <c r="F61" s="30"/>
      <c r="G61" s="31"/>
      <c r="H61" s="31"/>
      <c r="I61" s="17" t="str">
        <f aca="false">IFERROR((G61-H61)/H61,"")</f>
        <v/>
      </c>
      <c r="J61" s="31"/>
      <c r="K61" s="30"/>
      <c r="L61" s="15" t="str">
        <f aca="false">IF(K61="W",(G61-1)*J61,IF(K61="L",-J61,IF(K61="P",0,"")))</f>
        <v/>
      </c>
      <c r="M61" s="16" t="str">
        <f aca="false">IFERROR(L61*$B$3,"")</f>
        <v/>
      </c>
      <c r="N61" s="15" t="n">
        <f aca="false">SUM($L$9:L61)</f>
        <v>0.85</v>
      </c>
      <c r="O61" s="16" t="n">
        <f aca="false">SUM($M$9:M61)</f>
        <v>8.5</v>
      </c>
      <c r="P61" s="13" t="n">
        <f aca="false">IFERROR(N61/SUM($J$9:J61),"")</f>
        <v>0.85</v>
      </c>
      <c r="Q61" s="13" t="n">
        <f aca="false">IFERROR(COUNTIF($K$9:K61,"W")/COUNTIF($K$9:K61,"&lt;&gt;"),"")</f>
        <v>1</v>
      </c>
      <c r="R61" s="17" t="n">
        <f aca="false">IFERROR(AVERAGE($I$9:I61),"")</f>
        <v>0.0277777777777778</v>
      </c>
    </row>
    <row r="62" customFormat="false" ht="15" hidden="false" customHeight="false" outlineLevel="0" collapsed="false">
      <c r="A62" s="29"/>
      <c r="B62" s="30"/>
      <c r="C62" s="30"/>
      <c r="D62" s="30"/>
      <c r="E62" s="30"/>
      <c r="F62" s="30"/>
      <c r="G62" s="31"/>
      <c r="H62" s="31"/>
      <c r="I62" s="17" t="str">
        <f aca="false">IFERROR((G62-H62)/H62,"")</f>
        <v/>
      </c>
      <c r="J62" s="31"/>
      <c r="K62" s="30"/>
      <c r="L62" s="15" t="str">
        <f aca="false">IF(K62="W",(G62-1)*J62,IF(K62="L",-J62,IF(K62="P",0,"")))</f>
        <v/>
      </c>
      <c r="M62" s="16" t="str">
        <f aca="false">IFERROR(L62*$B$3,"")</f>
        <v/>
      </c>
      <c r="N62" s="15" t="n">
        <f aca="false">SUM($L$9:L62)</f>
        <v>0.85</v>
      </c>
      <c r="O62" s="16" t="n">
        <f aca="false">SUM($M$9:M62)</f>
        <v>8.5</v>
      </c>
      <c r="P62" s="13" t="n">
        <f aca="false">IFERROR(N62/SUM($J$9:J62),"")</f>
        <v>0.85</v>
      </c>
      <c r="Q62" s="13" t="n">
        <f aca="false">IFERROR(COUNTIF($K$9:K62,"W")/COUNTIF($K$9:K62,"&lt;&gt;"),"")</f>
        <v>1</v>
      </c>
      <c r="R62" s="17" t="n">
        <f aca="false">IFERROR(AVERAGE($I$9:I62),"")</f>
        <v>0.0277777777777778</v>
      </c>
    </row>
    <row r="63" customFormat="false" ht="15" hidden="false" customHeight="false" outlineLevel="0" collapsed="false">
      <c r="A63" s="29"/>
      <c r="B63" s="30"/>
      <c r="C63" s="30"/>
      <c r="D63" s="30"/>
      <c r="E63" s="30"/>
      <c r="F63" s="30"/>
      <c r="G63" s="31"/>
      <c r="H63" s="31"/>
      <c r="I63" s="17" t="str">
        <f aca="false">IFERROR((G63-H63)/H63,"")</f>
        <v/>
      </c>
      <c r="J63" s="31"/>
      <c r="K63" s="30"/>
      <c r="L63" s="15" t="str">
        <f aca="false">IF(K63="W",(G63-1)*J63,IF(K63="L",-J63,IF(K63="P",0,"")))</f>
        <v/>
      </c>
      <c r="M63" s="16" t="str">
        <f aca="false">IFERROR(L63*$B$3,"")</f>
        <v/>
      </c>
      <c r="N63" s="15" t="n">
        <f aca="false">SUM($L$9:L63)</f>
        <v>0.85</v>
      </c>
      <c r="O63" s="16" t="n">
        <f aca="false">SUM($M$9:M63)</f>
        <v>8.5</v>
      </c>
      <c r="P63" s="13" t="n">
        <f aca="false">IFERROR(N63/SUM($J$9:J63),"")</f>
        <v>0.85</v>
      </c>
      <c r="Q63" s="13" t="n">
        <f aca="false">IFERROR(COUNTIF($K$9:K63,"W")/COUNTIF($K$9:K63,"&lt;&gt;"),"")</f>
        <v>1</v>
      </c>
      <c r="R63" s="17" t="n">
        <f aca="false">IFERROR(AVERAGE($I$9:I63),"")</f>
        <v>0.0277777777777778</v>
      </c>
    </row>
    <row r="64" customFormat="false" ht="15" hidden="false" customHeight="false" outlineLevel="0" collapsed="false">
      <c r="A64" s="29"/>
      <c r="B64" s="30"/>
      <c r="C64" s="30"/>
      <c r="D64" s="30"/>
      <c r="E64" s="30"/>
      <c r="F64" s="30"/>
      <c r="G64" s="31"/>
      <c r="H64" s="31"/>
      <c r="I64" s="17" t="str">
        <f aca="false">IFERROR((G64-H64)/H64,"")</f>
        <v/>
      </c>
      <c r="J64" s="31"/>
      <c r="K64" s="30"/>
      <c r="L64" s="15" t="str">
        <f aca="false">IF(K64="W",(G64-1)*J64,IF(K64="L",-J64,IF(K64="P",0,"")))</f>
        <v/>
      </c>
      <c r="M64" s="16" t="str">
        <f aca="false">IFERROR(L64*$B$3,"")</f>
        <v/>
      </c>
      <c r="N64" s="15" t="n">
        <f aca="false">SUM($L$9:L64)</f>
        <v>0.85</v>
      </c>
      <c r="O64" s="16" t="n">
        <f aca="false">SUM($M$9:M64)</f>
        <v>8.5</v>
      </c>
      <c r="P64" s="13" t="n">
        <f aca="false">IFERROR(N64/SUM($J$9:J64),"")</f>
        <v>0.85</v>
      </c>
      <c r="Q64" s="13" t="n">
        <f aca="false">IFERROR(COUNTIF($K$9:K64,"W")/COUNTIF($K$9:K64,"&lt;&gt;"),"")</f>
        <v>1</v>
      </c>
      <c r="R64" s="17" t="n">
        <f aca="false">IFERROR(AVERAGE($I$9:I64),"")</f>
        <v>0.0277777777777778</v>
      </c>
    </row>
    <row r="65" customFormat="false" ht="15" hidden="false" customHeight="false" outlineLevel="0" collapsed="false">
      <c r="A65" s="29"/>
      <c r="B65" s="30"/>
      <c r="C65" s="30"/>
      <c r="D65" s="30"/>
      <c r="E65" s="30"/>
      <c r="F65" s="30"/>
      <c r="G65" s="31"/>
      <c r="H65" s="31"/>
      <c r="I65" s="17" t="str">
        <f aca="false">IFERROR((G65-H65)/H65,"")</f>
        <v/>
      </c>
      <c r="J65" s="31"/>
      <c r="K65" s="30"/>
      <c r="L65" s="15" t="str">
        <f aca="false">IF(K65="W",(G65-1)*J65,IF(K65="L",-J65,IF(K65="P",0,"")))</f>
        <v/>
      </c>
      <c r="M65" s="16" t="str">
        <f aca="false">IFERROR(L65*$B$3,"")</f>
        <v/>
      </c>
      <c r="N65" s="15" t="n">
        <f aca="false">SUM($L$9:L65)</f>
        <v>0.85</v>
      </c>
      <c r="O65" s="16" t="n">
        <f aca="false">SUM($M$9:M65)</f>
        <v>8.5</v>
      </c>
      <c r="P65" s="13" t="n">
        <f aca="false">IFERROR(N65/SUM($J$9:J65),"")</f>
        <v>0.85</v>
      </c>
      <c r="Q65" s="13" t="n">
        <f aca="false">IFERROR(COUNTIF($K$9:K65,"W")/COUNTIF($K$9:K65,"&lt;&gt;"),"")</f>
        <v>1</v>
      </c>
      <c r="R65" s="17" t="n">
        <f aca="false">IFERROR(AVERAGE($I$9:I65),"")</f>
        <v>0.0277777777777778</v>
      </c>
    </row>
    <row r="66" customFormat="false" ht="15" hidden="false" customHeight="false" outlineLevel="0" collapsed="false">
      <c r="A66" s="29"/>
      <c r="B66" s="30"/>
      <c r="C66" s="30"/>
      <c r="D66" s="30"/>
      <c r="E66" s="30"/>
      <c r="F66" s="30"/>
      <c r="G66" s="31"/>
      <c r="H66" s="31"/>
      <c r="I66" s="17" t="str">
        <f aca="false">IFERROR((G66-H66)/H66,"")</f>
        <v/>
      </c>
      <c r="J66" s="31"/>
      <c r="K66" s="30"/>
      <c r="L66" s="15" t="str">
        <f aca="false">IF(K66="W",(G66-1)*J66,IF(K66="L",-J66,IF(K66="P",0,"")))</f>
        <v/>
      </c>
      <c r="M66" s="16" t="str">
        <f aca="false">IFERROR(L66*$B$3,"")</f>
        <v/>
      </c>
      <c r="N66" s="15" t="n">
        <f aca="false">SUM($L$9:L66)</f>
        <v>0.85</v>
      </c>
      <c r="O66" s="16" t="n">
        <f aca="false">SUM($M$9:M66)</f>
        <v>8.5</v>
      </c>
      <c r="P66" s="13" t="n">
        <f aca="false">IFERROR(N66/SUM($J$9:J66),"")</f>
        <v>0.85</v>
      </c>
      <c r="Q66" s="13" t="n">
        <f aca="false">IFERROR(COUNTIF($K$9:K66,"W")/COUNTIF($K$9:K66,"&lt;&gt;"),"")</f>
        <v>1</v>
      </c>
      <c r="R66" s="17" t="n">
        <f aca="false">IFERROR(AVERAGE($I$9:I66),"")</f>
        <v>0.0277777777777778</v>
      </c>
    </row>
    <row r="67" customFormat="false" ht="15" hidden="false" customHeight="false" outlineLevel="0" collapsed="false">
      <c r="A67" s="29"/>
      <c r="B67" s="30"/>
      <c r="C67" s="30"/>
      <c r="D67" s="30"/>
      <c r="E67" s="30"/>
      <c r="F67" s="30"/>
      <c r="G67" s="31"/>
      <c r="H67" s="31"/>
      <c r="I67" s="17" t="str">
        <f aca="false">IFERROR((G67-H67)/H67,"")</f>
        <v/>
      </c>
      <c r="J67" s="31"/>
      <c r="K67" s="30"/>
      <c r="L67" s="15" t="str">
        <f aca="false">IF(K67="W",(G67-1)*J67,IF(K67="L",-J67,IF(K67="P",0,"")))</f>
        <v/>
      </c>
      <c r="M67" s="16" t="str">
        <f aca="false">IFERROR(L67*$B$3,"")</f>
        <v/>
      </c>
      <c r="N67" s="15" t="n">
        <f aca="false">SUM($L$9:L67)</f>
        <v>0.85</v>
      </c>
      <c r="O67" s="16" t="n">
        <f aca="false">SUM($M$9:M67)</f>
        <v>8.5</v>
      </c>
      <c r="P67" s="13" t="n">
        <f aca="false">IFERROR(N67/SUM($J$9:J67),"")</f>
        <v>0.85</v>
      </c>
      <c r="Q67" s="13" t="n">
        <f aca="false">IFERROR(COUNTIF($K$9:K67,"W")/COUNTIF($K$9:K67,"&lt;&gt;"),"")</f>
        <v>1</v>
      </c>
      <c r="R67" s="17" t="n">
        <f aca="false">IFERROR(AVERAGE($I$9:I67),"")</f>
        <v>0.0277777777777778</v>
      </c>
    </row>
    <row r="68" customFormat="false" ht="15" hidden="false" customHeight="false" outlineLevel="0" collapsed="false">
      <c r="A68" s="29"/>
      <c r="B68" s="30"/>
      <c r="C68" s="30"/>
      <c r="D68" s="30"/>
      <c r="E68" s="30"/>
      <c r="F68" s="30"/>
      <c r="G68" s="31"/>
      <c r="H68" s="31"/>
      <c r="I68" s="17" t="str">
        <f aca="false">IFERROR((G68-H68)/H68,"")</f>
        <v/>
      </c>
      <c r="J68" s="31"/>
      <c r="K68" s="30"/>
      <c r="L68" s="15" t="str">
        <f aca="false">IF(K68="W",(G68-1)*J68,IF(K68="L",-J68,IF(K68="P",0,"")))</f>
        <v/>
      </c>
      <c r="M68" s="16" t="str">
        <f aca="false">IFERROR(L68*$B$3,"")</f>
        <v/>
      </c>
      <c r="N68" s="15" t="n">
        <f aca="false">SUM($L$9:L68)</f>
        <v>0.85</v>
      </c>
      <c r="O68" s="16" t="n">
        <f aca="false">SUM($M$9:M68)</f>
        <v>8.5</v>
      </c>
      <c r="P68" s="13" t="n">
        <f aca="false">IFERROR(N68/SUM($J$9:J68),"")</f>
        <v>0.85</v>
      </c>
      <c r="Q68" s="13" t="n">
        <f aca="false">IFERROR(COUNTIF($K$9:K68,"W")/COUNTIF($K$9:K68,"&lt;&gt;"),"")</f>
        <v>1</v>
      </c>
      <c r="R68" s="17" t="n">
        <f aca="false">IFERROR(AVERAGE($I$9:I68),"")</f>
        <v>0.0277777777777778</v>
      </c>
    </row>
    <row r="69" customFormat="false" ht="15" hidden="false" customHeight="false" outlineLevel="0" collapsed="false">
      <c r="A69" s="29"/>
      <c r="B69" s="30"/>
      <c r="C69" s="30"/>
      <c r="D69" s="30"/>
      <c r="E69" s="30"/>
      <c r="F69" s="30"/>
      <c r="G69" s="31"/>
      <c r="H69" s="31"/>
      <c r="I69" s="17" t="str">
        <f aca="false">IFERROR((G69-H69)/H69,"")</f>
        <v/>
      </c>
      <c r="J69" s="31"/>
      <c r="K69" s="30"/>
      <c r="L69" s="15" t="str">
        <f aca="false">IF(K69="W",(G69-1)*J69,IF(K69="L",-J69,IF(K69="P",0,"")))</f>
        <v/>
      </c>
      <c r="M69" s="16" t="str">
        <f aca="false">IFERROR(L69*$B$3,"")</f>
        <v/>
      </c>
      <c r="N69" s="15" t="n">
        <f aca="false">SUM($L$9:L69)</f>
        <v>0.85</v>
      </c>
      <c r="O69" s="16" t="n">
        <f aca="false">SUM($M$9:M69)</f>
        <v>8.5</v>
      </c>
      <c r="P69" s="13" t="n">
        <f aca="false">IFERROR(N69/SUM($J$9:J69),"")</f>
        <v>0.85</v>
      </c>
      <c r="Q69" s="13" t="n">
        <f aca="false">IFERROR(COUNTIF($K$9:K69,"W")/COUNTIF($K$9:K69,"&lt;&gt;"),"")</f>
        <v>1</v>
      </c>
      <c r="R69" s="17" t="n">
        <f aca="false">IFERROR(AVERAGE($I$9:I69),"")</f>
        <v>0.0277777777777778</v>
      </c>
    </row>
    <row r="70" customFormat="false" ht="15" hidden="false" customHeight="false" outlineLevel="0" collapsed="false">
      <c r="A70" s="29"/>
      <c r="B70" s="30"/>
      <c r="C70" s="30"/>
      <c r="D70" s="30"/>
      <c r="E70" s="30"/>
      <c r="F70" s="30"/>
      <c r="G70" s="31"/>
      <c r="H70" s="31"/>
      <c r="I70" s="17" t="str">
        <f aca="false">IFERROR((G70-H70)/H70,"")</f>
        <v/>
      </c>
      <c r="J70" s="31"/>
      <c r="K70" s="30"/>
      <c r="L70" s="15" t="str">
        <f aca="false">IF(K70="W",(G70-1)*J70,IF(K70="L",-J70,IF(K70="P",0,"")))</f>
        <v/>
      </c>
      <c r="M70" s="16" t="str">
        <f aca="false">IFERROR(L70*$B$3,"")</f>
        <v/>
      </c>
      <c r="N70" s="15" t="n">
        <f aca="false">SUM($L$9:L70)</f>
        <v>0.85</v>
      </c>
      <c r="O70" s="16" t="n">
        <f aca="false">SUM($M$9:M70)</f>
        <v>8.5</v>
      </c>
      <c r="P70" s="13" t="n">
        <f aca="false">IFERROR(N70/SUM($J$9:J70),"")</f>
        <v>0.85</v>
      </c>
      <c r="Q70" s="13" t="n">
        <f aca="false">IFERROR(COUNTIF($K$9:K70,"W")/COUNTIF($K$9:K70,"&lt;&gt;"),"")</f>
        <v>1</v>
      </c>
      <c r="R70" s="17" t="n">
        <f aca="false">IFERROR(AVERAGE($I$9:I70),"")</f>
        <v>0.0277777777777778</v>
      </c>
    </row>
    <row r="71" customFormat="false" ht="15" hidden="false" customHeight="false" outlineLevel="0" collapsed="false">
      <c r="A71" s="29"/>
      <c r="B71" s="30"/>
      <c r="C71" s="30"/>
      <c r="D71" s="30"/>
      <c r="E71" s="30"/>
      <c r="F71" s="30"/>
      <c r="G71" s="31"/>
      <c r="H71" s="31"/>
      <c r="I71" s="17" t="str">
        <f aca="false">IFERROR((G71-H71)/H71,"")</f>
        <v/>
      </c>
      <c r="J71" s="31"/>
      <c r="K71" s="30"/>
      <c r="L71" s="15" t="str">
        <f aca="false">IF(K71="W",(G71-1)*J71,IF(K71="L",-J71,IF(K71="P",0,"")))</f>
        <v/>
      </c>
      <c r="M71" s="16" t="str">
        <f aca="false">IFERROR(L71*$B$3,"")</f>
        <v/>
      </c>
      <c r="N71" s="15" t="n">
        <f aca="false">SUM($L$9:L71)</f>
        <v>0.85</v>
      </c>
      <c r="O71" s="16" t="n">
        <f aca="false">SUM($M$9:M71)</f>
        <v>8.5</v>
      </c>
      <c r="P71" s="13" t="n">
        <f aca="false">IFERROR(N71/SUM($J$9:J71),"")</f>
        <v>0.85</v>
      </c>
      <c r="Q71" s="13" t="n">
        <f aca="false">IFERROR(COUNTIF($K$9:K71,"W")/COUNTIF($K$9:K71,"&lt;&gt;"),"")</f>
        <v>1</v>
      </c>
      <c r="R71" s="17" t="n">
        <f aca="false">IFERROR(AVERAGE($I$9:I71),"")</f>
        <v>0.0277777777777778</v>
      </c>
    </row>
    <row r="72" customFormat="false" ht="15" hidden="false" customHeight="false" outlineLevel="0" collapsed="false">
      <c r="A72" s="29"/>
      <c r="B72" s="30"/>
      <c r="C72" s="30"/>
      <c r="D72" s="30"/>
      <c r="E72" s="30"/>
      <c r="F72" s="30"/>
      <c r="G72" s="31"/>
      <c r="H72" s="31"/>
      <c r="I72" s="17" t="str">
        <f aca="false">IFERROR((G72-H72)/H72,"")</f>
        <v/>
      </c>
      <c r="J72" s="31"/>
      <c r="K72" s="30"/>
      <c r="L72" s="15" t="str">
        <f aca="false">IF(K72="W",(G72-1)*J72,IF(K72="L",-J72,IF(K72="P",0,"")))</f>
        <v/>
      </c>
      <c r="M72" s="16" t="str">
        <f aca="false">IFERROR(L72*$B$3,"")</f>
        <v/>
      </c>
      <c r="N72" s="15" t="n">
        <f aca="false">SUM($L$9:L72)</f>
        <v>0.85</v>
      </c>
      <c r="O72" s="16" t="n">
        <f aca="false">SUM($M$9:M72)</f>
        <v>8.5</v>
      </c>
      <c r="P72" s="13" t="n">
        <f aca="false">IFERROR(N72/SUM($J$9:J72),"")</f>
        <v>0.85</v>
      </c>
      <c r="Q72" s="13" t="n">
        <f aca="false">IFERROR(COUNTIF($K$9:K72,"W")/COUNTIF($K$9:K72,"&lt;&gt;"),"")</f>
        <v>1</v>
      </c>
      <c r="R72" s="17" t="n">
        <f aca="false">IFERROR(AVERAGE($I$9:I72),"")</f>
        <v>0.0277777777777778</v>
      </c>
    </row>
    <row r="73" customFormat="false" ht="15" hidden="false" customHeight="false" outlineLevel="0" collapsed="false">
      <c r="A73" s="29"/>
      <c r="B73" s="30"/>
      <c r="C73" s="30"/>
      <c r="D73" s="30"/>
      <c r="E73" s="30"/>
      <c r="F73" s="30"/>
      <c r="G73" s="31"/>
      <c r="H73" s="31"/>
      <c r="I73" s="17" t="str">
        <f aca="false">IFERROR((G73-H73)/H73,"")</f>
        <v/>
      </c>
      <c r="J73" s="31"/>
      <c r="K73" s="30"/>
      <c r="L73" s="15" t="str">
        <f aca="false">IF(K73="W",(G73-1)*J73,IF(K73="L",-J73,IF(K73="P",0,"")))</f>
        <v/>
      </c>
      <c r="M73" s="16" t="str">
        <f aca="false">IFERROR(L73*$B$3,"")</f>
        <v/>
      </c>
      <c r="N73" s="15" t="n">
        <f aca="false">SUM($L$9:L73)</f>
        <v>0.85</v>
      </c>
      <c r="O73" s="16" t="n">
        <f aca="false">SUM($M$9:M73)</f>
        <v>8.5</v>
      </c>
      <c r="P73" s="13" t="n">
        <f aca="false">IFERROR(N73/SUM($J$9:J73),"")</f>
        <v>0.85</v>
      </c>
      <c r="Q73" s="13" t="n">
        <f aca="false">IFERROR(COUNTIF($K$9:K73,"W")/COUNTIF($K$9:K73,"&lt;&gt;"),"")</f>
        <v>1</v>
      </c>
      <c r="R73" s="17" t="n">
        <f aca="false">IFERROR(AVERAGE($I$9:I73),"")</f>
        <v>0.0277777777777778</v>
      </c>
    </row>
    <row r="74" customFormat="false" ht="15" hidden="false" customHeight="false" outlineLevel="0" collapsed="false">
      <c r="A74" s="29"/>
      <c r="B74" s="30"/>
      <c r="C74" s="30"/>
      <c r="D74" s="30"/>
      <c r="E74" s="30"/>
      <c r="F74" s="30"/>
      <c r="G74" s="31"/>
      <c r="H74" s="31"/>
      <c r="I74" s="17" t="str">
        <f aca="false">IFERROR((G74-H74)/H74,"")</f>
        <v/>
      </c>
      <c r="J74" s="31"/>
      <c r="K74" s="30"/>
      <c r="L74" s="15" t="str">
        <f aca="false">IF(K74="W",(G74-1)*J74,IF(K74="L",-J74,IF(K74="P",0,"")))</f>
        <v/>
      </c>
      <c r="M74" s="16" t="str">
        <f aca="false">IFERROR(L74*$B$3,"")</f>
        <v/>
      </c>
      <c r="N74" s="15" t="n">
        <f aca="false">SUM($L$9:L74)</f>
        <v>0.85</v>
      </c>
      <c r="O74" s="16" t="n">
        <f aca="false">SUM($M$9:M74)</f>
        <v>8.5</v>
      </c>
      <c r="P74" s="13" t="n">
        <f aca="false">IFERROR(N74/SUM($J$9:J74),"")</f>
        <v>0.85</v>
      </c>
      <c r="Q74" s="13" t="n">
        <f aca="false">IFERROR(COUNTIF($K$9:K74,"W")/COUNTIF($K$9:K74,"&lt;&gt;"),"")</f>
        <v>1</v>
      </c>
      <c r="R74" s="17" t="n">
        <f aca="false">IFERROR(AVERAGE($I$9:I74),"")</f>
        <v>0.0277777777777778</v>
      </c>
    </row>
    <row r="75" customFormat="false" ht="15" hidden="false" customHeight="false" outlineLevel="0" collapsed="false">
      <c r="A75" s="29"/>
      <c r="B75" s="30"/>
      <c r="C75" s="30"/>
      <c r="D75" s="30"/>
      <c r="E75" s="30"/>
      <c r="F75" s="30"/>
      <c r="G75" s="31"/>
      <c r="H75" s="31"/>
      <c r="I75" s="17" t="str">
        <f aca="false">IFERROR((G75-H75)/H75,"")</f>
        <v/>
      </c>
      <c r="J75" s="31"/>
      <c r="K75" s="30"/>
      <c r="L75" s="15" t="str">
        <f aca="false">IF(K75="W",(G75-1)*J75,IF(K75="L",-J75,IF(K75="P",0,"")))</f>
        <v/>
      </c>
      <c r="M75" s="16" t="str">
        <f aca="false">IFERROR(L75*$B$3,"")</f>
        <v/>
      </c>
      <c r="N75" s="15" t="n">
        <f aca="false">SUM($L$9:L75)</f>
        <v>0.85</v>
      </c>
      <c r="O75" s="16" t="n">
        <f aca="false">SUM($M$9:M75)</f>
        <v>8.5</v>
      </c>
      <c r="P75" s="13" t="n">
        <f aca="false">IFERROR(N75/SUM($J$9:J75),"")</f>
        <v>0.85</v>
      </c>
      <c r="Q75" s="13" t="n">
        <f aca="false">IFERROR(COUNTIF($K$9:K75,"W")/COUNTIF($K$9:K75,"&lt;&gt;"),"")</f>
        <v>1</v>
      </c>
      <c r="R75" s="17" t="n">
        <f aca="false">IFERROR(AVERAGE($I$9:I75),"")</f>
        <v>0.0277777777777778</v>
      </c>
    </row>
    <row r="76" customFormat="false" ht="15" hidden="false" customHeight="false" outlineLevel="0" collapsed="false">
      <c r="A76" s="29"/>
      <c r="B76" s="30"/>
      <c r="C76" s="30"/>
      <c r="D76" s="30"/>
      <c r="E76" s="30"/>
      <c r="F76" s="30"/>
      <c r="G76" s="31"/>
      <c r="H76" s="31"/>
      <c r="I76" s="17" t="str">
        <f aca="false">IFERROR((G76-H76)/H76,"")</f>
        <v/>
      </c>
      <c r="J76" s="31"/>
      <c r="K76" s="30"/>
      <c r="L76" s="15" t="str">
        <f aca="false">IF(K76="W",(G76-1)*J76,IF(K76="L",-J76,IF(K76="P",0,"")))</f>
        <v/>
      </c>
      <c r="M76" s="16" t="str">
        <f aca="false">IFERROR(L76*$B$3,"")</f>
        <v/>
      </c>
      <c r="N76" s="15" t="n">
        <f aca="false">SUM($L$9:L76)</f>
        <v>0.85</v>
      </c>
      <c r="O76" s="16" t="n">
        <f aca="false">SUM($M$9:M76)</f>
        <v>8.5</v>
      </c>
      <c r="P76" s="13" t="n">
        <f aca="false">IFERROR(N76/SUM($J$9:J76),"")</f>
        <v>0.85</v>
      </c>
      <c r="Q76" s="13" t="n">
        <f aca="false">IFERROR(COUNTIF($K$9:K76,"W")/COUNTIF($K$9:K76,"&lt;&gt;"),"")</f>
        <v>1</v>
      </c>
      <c r="R76" s="17" t="n">
        <f aca="false">IFERROR(AVERAGE($I$9:I76),"")</f>
        <v>0.0277777777777778</v>
      </c>
    </row>
    <row r="77" customFormat="false" ht="15" hidden="false" customHeight="false" outlineLevel="0" collapsed="false">
      <c r="A77" s="29"/>
      <c r="B77" s="30"/>
      <c r="C77" s="30"/>
      <c r="D77" s="30"/>
      <c r="E77" s="30"/>
      <c r="F77" s="30"/>
      <c r="G77" s="31"/>
      <c r="H77" s="31"/>
      <c r="I77" s="17" t="str">
        <f aca="false">IFERROR((G77-H77)/H77,"")</f>
        <v/>
      </c>
      <c r="J77" s="31"/>
      <c r="K77" s="30"/>
      <c r="L77" s="15" t="str">
        <f aca="false">IF(K77="W",(G77-1)*J77,IF(K77="L",-J77,IF(K77="P",0,"")))</f>
        <v/>
      </c>
      <c r="M77" s="16" t="str">
        <f aca="false">IFERROR(L77*$B$3,"")</f>
        <v/>
      </c>
      <c r="N77" s="15" t="n">
        <f aca="false">SUM($L$9:L77)</f>
        <v>0.85</v>
      </c>
      <c r="O77" s="16" t="n">
        <f aca="false">SUM($M$9:M77)</f>
        <v>8.5</v>
      </c>
      <c r="P77" s="13" t="n">
        <f aca="false">IFERROR(N77/SUM($J$9:J77),"")</f>
        <v>0.85</v>
      </c>
      <c r="Q77" s="13" t="n">
        <f aca="false">IFERROR(COUNTIF($K$9:K77,"W")/COUNTIF($K$9:K77,"&lt;&gt;"),"")</f>
        <v>1</v>
      </c>
      <c r="R77" s="17" t="n">
        <f aca="false">IFERROR(AVERAGE($I$9:I77),"")</f>
        <v>0.0277777777777778</v>
      </c>
    </row>
    <row r="78" customFormat="false" ht="15" hidden="false" customHeight="false" outlineLevel="0" collapsed="false">
      <c r="A78" s="29"/>
      <c r="B78" s="30"/>
      <c r="C78" s="30"/>
      <c r="D78" s="30"/>
      <c r="E78" s="30"/>
      <c r="F78" s="30"/>
      <c r="G78" s="31"/>
      <c r="H78" s="31"/>
      <c r="I78" s="17" t="str">
        <f aca="false">IFERROR((G78-H78)/H78,"")</f>
        <v/>
      </c>
      <c r="J78" s="31"/>
      <c r="K78" s="30"/>
      <c r="L78" s="15" t="str">
        <f aca="false">IF(K78="W",(G78-1)*J78,IF(K78="L",-J78,IF(K78="P",0,"")))</f>
        <v/>
      </c>
      <c r="M78" s="16" t="str">
        <f aca="false">IFERROR(L78*$B$3,"")</f>
        <v/>
      </c>
      <c r="N78" s="15" t="n">
        <f aca="false">SUM($L$9:L78)</f>
        <v>0.85</v>
      </c>
      <c r="O78" s="16" t="n">
        <f aca="false">SUM($M$9:M78)</f>
        <v>8.5</v>
      </c>
      <c r="P78" s="13" t="n">
        <f aca="false">IFERROR(N78/SUM($J$9:J78),"")</f>
        <v>0.85</v>
      </c>
      <c r="Q78" s="13" t="n">
        <f aca="false">IFERROR(COUNTIF($K$9:K78,"W")/COUNTIF($K$9:K78,"&lt;&gt;"),"")</f>
        <v>1</v>
      </c>
      <c r="R78" s="17" t="n">
        <f aca="false">IFERROR(AVERAGE($I$9:I78),"")</f>
        <v>0.0277777777777778</v>
      </c>
    </row>
    <row r="79" customFormat="false" ht="15" hidden="false" customHeight="false" outlineLevel="0" collapsed="false">
      <c r="A79" s="29"/>
      <c r="B79" s="30"/>
      <c r="C79" s="30"/>
      <c r="D79" s="30"/>
      <c r="E79" s="30"/>
      <c r="F79" s="30"/>
      <c r="G79" s="31"/>
      <c r="H79" s="31"/>
      <c r="I79" s="17" t="str">
        <f aca="false">IFERROR((G79-H79)/H79,"")</f>
        <v/>
      </c>
      <c r="J79" s="31"/>
      <c r="K79" s="30"/>
      <c r="L79" s="15" t="str">
        <f aca="false">IF(K79="W",(G79-1)*J79,IF(K79="L",-J79,IF(K79="P",0,"")))</f>
        <v/>
      </c>
      <c r="M79" s="16" t="str">
        <f aca="false">IFERROR(L79*$B$3,"")</f>
        <v/>
      </c>
      <c r="N79" s="15" t="n">
        <f aca="false">SUM($L$9:L79)</f>
        <v>0.85</v>
      </c>
      <c r="O79" s="16" t="n">
        <f aca="false">SUM($M$9:M79)</f>
        <v>8.5</v>
      </c>
      <c r="P79" s="13" t="n">
        <f aca="false">IFERROR(N79/SUM($J$9:J79),"")</f>
        <v>0.85</v>
      </c>
      <c r="Q79" s="13" t="n">
        <f aca="false">IFERROR(COUNTIF($K$9:K79,"W")/COUNTIF($K$9:K79,"&lt;&gt;"),"")</f>
        <v>1</v>
      </c>
      <c r="R79" s="17" t="n">
        <f aca="false">IFERROR(AVERAGE($I$9:I79),"")</f>
        <v>0.0277777777777778</v>
      </c>
    </row>
    <row r="80" customFormat="false" ht="15" hidden="false" customHeight="false" outlineLevel="0" collapsed="false">
      <c r="A80" s="29"/>
      <c r="B80" s="30"/>
      <c r="C80" s="30"/>
      <c r="D80" s="30"/>
      <c r="E80" s="30"/>
      <c r="F80" s="30"/>
      <c r="G80" s="31"/>
      <c r="H80" s="31"/>
      <c r="I80" s="17" t="str">
        <f aca="false">IFERROR((G80-H80)/H80,"")</f>
        <v/>
      </c>
      <c r="J80" s="31"/>
      <c r="K80" s="30"/>
      <c r="L80" s="15" t="str">
        <f aca="false">IF(K80="W",(G80-1)*J80,IF(K80="L",-J80,IF(K80="P",0,"")))</f>
        <v/>
      </c>
      <c r="M80" s="16" t="str">
        <f aca="false">IFERROR(L80*$B$3,"")</f>
        <v/>
      </c>
      <c r="N80" s="15" t="n">
        <f aca="false">SUM($L$9:L80)</f>
        <v>0.85</v>
      </c>
      <c r="O80" s="16" t="n">
        <f aca="false">SUM($M$9:M80)</f>
        <v>8.5</v>
      </c>
      <c r="P80" s="13" t="n">
        <f aca="false">IFERROR(N80/SUM($J$9:J80),"")</f>
        <v>0.85</v>
      </c>
      <c r="Q80" s="13" t="n">
        <f aca="false">IFERROR(COUNTIF($K$9:K80,"W")/COUNTIF($K$9:K80,"&lt;&gt;"),"")</f>
        <v>1</v>
      </c>
      <c r="R80" s="17" t="n">
        <f aca="false">IFERROR(AVERAGE($I$9:I80),"")</f>
        <v>0.0277777777777778</v>
      </c>
    </row>
    <row r="81" customFormat="false" ht="15" hidden="false" customHeight="false" outlineLevel="0" collapsed="false">
      <c r="A81" s="29"/>
      <c r="B81" s="30"/>
      <c r="C81" s="30"/>
      <c r="D81" s="30"/>
      <c r="E81" s="30"/>
      <c r="F81" s="30"/>
      <c r="G81" s="31"/>
      <c r="H81" s="31"/>
      <c r="I81" s="17" t="str">
        <f aca="false">IFERROR((G81-H81)/H81,"")</f>
        <v/>
      </c>
      <c r="J81" s="31"/>
      <c r="K81" s="30"/>
      <c r="L81" s="15" t="str">
        <f aca="false">IF(K81="W",(G81-1)*J81,IF(K81="L",-J81,IF(K81="P",0,"")))</f>
        <v/>
      </c>
      <c r="M81" s="16" t="str">
        <f aca="false">IFERROR(L81*$B$3,"")</f>
        <v/>
      </c>
      <c r="N81" s="15" t="n">
        <f aca="false">SUM($L$9:L81)</f>
        <v>0.85</v>
      </c>
      <c r="O81" s="16" t="n">
        <f aca="false">SUM($M$9:M81)</f>
        <v>8.5</v>
      </c>
      <c r="P81" s="13" t="n">
        <f aca="false">IFERROR(N81/SUM($J$9:J81),"")</f>
        <v>0.85</v>
      </c>
      <c r="Q81" s="13" t="n">
        <f aca="false">IFERROR(COUNTIF($K$9:K81,"W")/COUNTIF($K$9:K81,"&lt;&gt;"),"")</f>
        <v>1</v>
      </c>
      <c r="R81" s="17" t="n">
        <f aca="false">IFERROR(AVERAGE($I$9:I81),"")</f>
        <v>0.0277777777777778</v>
      </c>
    </row>
    <row r="82" customFormat="false" ht="15" hidden="false" customHeight="false" outlineLevel="0" collapsed="false">
      <c r="A82" s="29"/>
      <c r="B82" s="30"/>
      <c r="C82" s="30"/>
      <c r="D82" s="30"/>
      <c r="E82" s="30"/>
      <c r="F82" s="30"/>
      <c r="G82" s="31"/>
      <c r="H82" s="31"/>
      <c r="I82" s="17" t="str">
        <f aca="false">IFERROR((G82-H82)/H82,"")</f>
        <v/>
      </c>
      <c r="J82" s="31"/>
      <c r="K82" s="30"/>
      <c r="L82" s="15" t="str">
        <f aca="false">IF(K82="W",(G82-1)*J82,IF(K82="L",-J82,IF(K82="P",0,"")))</f>
        <v/>
      </c>
      <c r="M82" s="16" t="str">
        <f aca="false">IFERROR(L82*$B$3,"")</f>
        <v/>
      </c>
      <c r="N82" s="15" t="n">
        <f aca="false">SUM($L$9:L82)</f>
        <v>0.85</v>
      </c>
      <c r="O82" s="16" t="n">
        <f aca="false">SUM($M$9:M82)</f>
        <v>8.5</v>
      </c>
      <c r="P82" s="13" t="n">
        <f aca="false">IFERROR(N82/SUM($J$9:J82),"")</f>
        <v>0.85</v>
      </c>
      <c r="Q82" s="13" t="n">
        <f aca="false">IFERROR(COUNTIF($K$9:K82,"W")/COUNTIF($K$9:K82,"&lt;&gt;"),"")</f>
        <v>1</v>
      </c>
      <c r="R82" s="17" t="n">
        <f aca="false">IFERROR(AVERAGE($I$9:I82),"")</f>
        <v>0.0277777777777778</v>
      </c>
    </row>
    <row r="83" customFormat="false" ht="15" hidden="false" customHeight="false" outlineLevel="0" collapsed="false">
      <c r="A83" s="29"/>
      <c r="B83" s="30"/>
      <c r="C83" s="30"/>
      <c r="D83" s="30"/>
      <c r="E83" s="30"/>
      <c r="F83" s="30"/>
      <c r="G83" s="31"/>
      <c r="H83" s="31"/>
      <c r="I83" s="17" t="str">
        <f aca="false">IFERROR((G83-H83)/H83,"")</f>
        <v/>
      </c>
      <c r="J83" s="31"/>
      <c r="K83" s="30"/>
      <c r="L83" s="15" t="str">
        <f aca="false">IF(K83="W",(G83-1)*J83,IF(K83="L",-J83,IF(K83="P",0,"")))</f>
        <v/>
      </c>
      <c r="M83" s="16" t="str">
        <f aca="false">IFERROR(L83*$B$3,"")</f>
        <v/>
      </c>
      <c r="N83" s="15" t="n">
        <f aca="false">SUM($L$9:L83)</f>
        <v>0.85</v>
      </c>
      <c r="O83" s="16" t="n">
        <f aca="false">SUM($M$9:M83)</f>
        <v>8.5</v>
      </c>
      <c r="P83" s="13" t="n">
        <f aca="false">IFERROR(N83/SUM($J$9:J83),"")</f>
        <v>0.85</v>
      </c>
      <c r="Q83" s="13" t="n">
        <f aca="false">IFERROR(COUNTIF($K$9:K83,"W")/COUNTIF($K$9:K83,"&lt;&gt;"),"")</f>
        <v>1</v>
      </c>
      <c r="R83" s="17" t="n">
        <f aca="false">IFERROR(AVERAGE($I$9:I83),"")</f>
        <v>0.0277777777777778</v>
      </c>
    </row>
    <row r="84" customFormat="false" ht="15" hidden="false" customHeight="false" outlineLevel="0" collapsed="false">
      <c r="A84" s="29"/>
      <c r="B84" s="30"/>
      <c r="C84" s="30"/>
      <c r="D84" s="30"/>
      <c r="E84" s="30"/>
      <c r="F84" s="30"/>
      <c r="G84" s="31"/>
      <c r="H84" s="31"/>
      <c r="I84" s="17" t="str">
        <f aca="false">IFERROR((G84-H84)/H84,"")</f>
        <v/>
      </c>
      <c r="J84" s="31"/>
      <c r="K84" s="30"/>
      <c r="L84" s="15" t="str">
        <f aca="false">IF(K84="W",(G84-1)*J84,IF(K84="L",-J84,IF(K84="P",0,"")))</f>
        <v/>
      </c>
      <c r="M84" s="16" t="str">
        <f aca="false">IFERROR(L84*$B$3,"")</f>
        <v/>
      </c>
      <c r="N84" s="15" t="n">
        <f aca="false">SUM($L$9:L84)</f>
        <v>0.85</v>
      </c>
      <c r="O84" s="16" t="n">
        <f aca="false">SUM($M$9:M84)</f>
        <v>8.5</v>
      </c>
      <c r="P84" s="13" t="n">
        <f aca="false">IFERROR(N84/SUM($J$9:J84),"")</f>
        <v>0.85</v>
      </c>
      <c r="Q84" s="13" t="n">
        <f aca="false">IFERROR(COUNTIF($K$9:K84,"W")/COUNTIF($K$9:K84,"&lt;&gt;"),"")</f>
        <v>1</v>
      </c>
      <c r="R84" s="17" t="n">
        <f aca="false">IFERROR(AVERAGE($I$9:I84),"")</f>
        <v>0.0277777777777778</v>
      </c>
    </row>
    <row r="85" customFormat="false" ht="15" hidden="false" customHeight="false" outlineLevel="0" collapsed="false">
      <c r="A85" s="29"/>
      <c r="B85" s="30"/>
      <c r="C85" s="30"/>
      <c r="D85" s="30"/>
      <c r="E85" s="30"/>
      <c r="F85" s="30"/>
      <c r="G85" s="31"/>
      <c r="H85" s="31"/>
      <c r="I85" s="17" t="str">
        <f aca="false">IFERROR((G85-H85)/H85,"")</f>
        <v/>
      </c>
      <c r="J85" s="31"/>
      <c r="K85" s="30"/>
      <c r="L85" s="15" t="str">
        <f aca="false">IF(K85="W",(G85-1)*J85,IF(K85="L",-J85,IF(K85="P",0,"")))</f>
        <v/>
      </c>
      <c r="M85" s="16" t="str">
        <f aca="false">IFERROR(L85*$B$3,"")</f>
        <v/>
      </c>
      <c r="N85" s="15" t="n">
        <f aca="false">SUM($L$9:L85)</f>
        <v>0.85</v>
      </c>
      <c r="O85" s="16" t="n">
        <f aca="false">SUM($M$9:M85)</f>
        <v>8.5</v>
      </c>
      <c r="P85" s="13" t="n">
        <f aca="false">IFERROR(N85/SUM($J$9:J85),"")</f>
        <v>0.85</v>
      </c>
      <c r="Q85" s="13" t="n">
        <f aca="false">IFERROR(COUNTIF($K$9:K85,"W")/COUNTIF($K$9:K85,"&lt;&gt;"),"")</f>
        <v>1</v>
      </c>
      <c r="R85" s="17" t="n">
        <f aca="false">IFERROR(AVERAGE($I$9:I85),"")</f>
        <v>0.0277777777777778</v>
      </c>
    </row>
    <row r="86" customFormat="false" ht="15" hidden="false" customHeight="false" outlineLevel="0" collapsed="false">
      <c r="A86" s="29"/>
      <c r="B86" s="30"/>
      <c r="C86" s="30"/>
      <c r="D86" s="30"/>
      <c r="E86" s="30"/>
      <c r="F86" s="30"/>
      <c r="G86" s="31"/>
      <c r="H86" s="31"/>
      <c r="I86" s="17" t="str">
        <f aca="false">IFERROR((G86-H86)/H86,"")</f>
        <v/>
      </c>
      <c r="J86" s="31"/>
      <c r="K86" s="30"/>
      <c r="L86" s="15" t="str">
        <f aca="false">IF(K86="W",(G86-1)*J86,IF(K86="L",-J86,IF(K86="P",0,"")))</f>
        <v/>
      </c>
      <c r="M86" s="16" t="str">
        <f aca="false">IFERROR(L86*$B$3,"")</f>
        <v/>
      </c>
      <c r="N86" s="15" t="n">
        <f aca="false">SUM($L$9:L86)</f>
        <v>0.85</v>
      </c>
      <c r="O86" s="16" t="n">
        <f aca="false">SUM($M$9:M86)</f>
        <v>8.5</v>
      </c>
      <c r="P86" s="13" t="n">
        <f aca="false">IFERROR(N86/SUM($J$9:J86),"")</f>
        <v>0.85</v>
      </c>
      <c r="Q86" s="13" t="n">
        <f aca="false">IFERROR(COUNTIF($K$9:K86,"W")/COUNTIF($K$9:K86,"&lt;&gt;"),"")</f>
        <v>1</v>
      </c>
      <c r="R86" s="17" t="n">
        <f aca="false">IFERROR(AVERAGE($I$9:I86),"")</f>
        <v>0.0277777777777778</v>
      </c>
    </row>
    <row r="87" customFormat="false" ht="15" hidden="false" customHeight="false" outlineLevel="0" collapsed="false">
      <c r="A87" s="29"/>
      <c r="B87" s="30"/>
      <c r="C87" s="30"/>
      <c r="D87" s="30"/>
      <c r="E87" s="30"/>
      <c r="F87" s="30"/>
      <c r="G87" s="31"/>
      <c r="H87" s="31"/>
      <c r="I87" s="17" t="str">
        <f aca="false">IFERROR((G87-H87)/H87,"")</f>
        <v/>
      </c>
      <c r="J87" s="31"/>
      <c r="K87" s="30"/>
      <c r="L87" s="15" t="str">
        <f aca="false">IF(K87="W",(G87-1)*J87,IF(K87="L",-J87,IF(K87="P",0,"")))</f>
        <v/>
      </c>
      <c r="M87" s="16" t="str">
        <f aca="false">IFERROR(L87*$B$3,"")</f>
        <v/>
      </c>
      <c r="N87" s="15" t="n">
        <f aca="false">SUM($L$9:L87)</f>
        <v>0.85</v>
      </c>
      <c r="O87" s="16" t="n">
        <f aca="false">SUM($M$9:M87)</f>
        <v>8.5</v>
      </c>
      <c r="P87" s="13" t="n">
        <f aca="false">IFERROR(N87/SUM($J$9:J87),"")</f>
        <v>0.85</v>
      </c>
      <c r="Q87" s="13" t="n">
        <f aca="false">IFERROR(COUNTIF($K$9:K87,"W")/COUNTIF($K$9:K87,"&lt;&gt;"),"")</f>
        <v>1</v>
      </c>
      <c r="R87" s="17" t="n">
        <f aca="false">IFERROR(AVERAGE($I$9:I87),"")</f>
        <v>0.0277777777777778</v>
      </c>
    </row>
    <row r="88" customFormat="false" ht="15" hidden="false" customHeight="false" outlineLevel="0" collapsed="false">
      <c r="A88" s="29"/>
      <c r="B88" s="30"/>
      <c r="C88" s="30"/>
      <c r="D88" s="30"/>
      <c r="E88" s="30"/>
      <c r="F88" s="30"/>
      <c r="G88" s="31"/>
      <c r="H88" s="31"/>
      <c r="I88" s="17" t="str">
        <f aca="false">IFERROR((G88-H88)/H88,"")</f>
        <v/>
      </c>
      <c r="J88" s="31"/>
      <c r="K88" s="30"/>
      <c r="L88" s="15" t="str">
        <f aca="false">IF(K88="W",(G88-1)*J88,IF(K88="L",-J88,IF(K88="P",0,"")))</f>
        <v/>
      </c>
      <c r="M88" s="16" t="str">
        <f aca="false">IFERROR(L88*$B$3,"")</f>
        <v/>
      </c>
      <c r="N88" s="15" t="n">
        <f aca="false">SUM($L$9:L88)</f>
        <v>0.85</v>
      </c>
      <c r="O88" s="16" t="n">
        <f aca="false">SUM($M$9:M88)</f>
        <v>8.5</v>
      </c>
      <c r="P88" s="13" t="n">
        <f aca="false">IFERROR(N88/SUM($J$9:J88),"")</f>
        <v>0.85</v>
      </c>
      <c r="Q88" s="13" t="n">
        <f aca="false">IFERROR(COUNTIF($K$9:K88,"W")/COUNTIF($K$9:K88,"&lt;&gt;"),"")</f>
        <v>1</v>
      </c>
      <c r="R88" s="17" t="n">
        <f aca="false">IFERROR(AVERAGE($I$9:I88),"")</f>
        <v>0.0277777777777778</v>
      </c>
    </row>
    <row r="89" customFormat="false" ht="15" hidden="false" customHeight="false" outlineLevel="0" collapsed="false">
      <c r="A89" s="29"/>
      <c r="B89" s="30"/>
      <c r="C89" s="30"/>
      <c r="D89" s="30"/>
      <c r="E89" s="30"/>
      <c r="F89" s="30"/>
      <c r="G89" s="31"/>
      <c r="H89" s="31"/>
      <c r="I89" s="17" t="str">
        <f aca="false">IFERROR((G89-H89)/H89,"")</f>
        <v/>
      </c>
      <c r="J89" s="31"/>
      <c r="K89" s="30"/>
      <c r="L89" s="15" t="str">
        <f aca="false">IF(K89="W",(G89-1)*J89,IF(K89="L",-J89,IF(K89="P",0,"")))</f>
        <v/>
      </c>
      <c r="M89" s="16" t="str">
        <f aca="false">IFERROR(L89*$B$3,"")</f>
        <v/>
      </c>
      <c r="N89" s="15" t="n">
        <f aca="false">SUM($L$9:L89)</f>
        <v>0.85</v>
      </c>
      <c r="O89" s="16" t="n">
        <f aca="false">SUM($M$9:M89)</f>
        <v>8.5</v>
      </c>
      <c r="P89" s="13" t="n">
        <f aca="false">IFERROR(N89/SUM($J$9:J89),"")</f>
        <v>0.85</v>
      </c>
      <c r="Q89" s="13" t="n">
        <f aca="false">IFERROR(COUNTIF($K$9:K89,"W")/COUNTIF($K$9:K89,"&lt;&gt;"),"")</f>
        <v>1</v>
      </c>
      <c r="R89" s="17" t="n">
        <f aca="false">IFERROR(AVERAGE($I$9:I89),"")</f>
        <v>0.0277777777777778</v>
      </c>
    </row>
    <row r="90" customFormat="false" ht="15" hidden="false" customHeight="false" outlineLevel="0" collapsed="false">
      <c r="A90" s="29"/>
      <c r="B90" s="30"/>
      <c r="C90" s="30"/>
      <c r="D90" s="30"/>
      <c r="E90" s="30"/>
      <c r="F90" s="30"/>
      <c r="G90" s="31"/>
      <c r="H90" s="31"/>
      <c r="I90" s="17" t="str">
        <f aca="false">IFERROR((G90-H90)/H90,"")</f>
        <v/>
      </c>
      <c r="J90" s="31"/>
      <c r="K90" s="30"/>
      <c r="L90" s="15" t="str">
        <f aca="false">IF(K90="W",(G90-1)*J90,IF(K90="L",-J90,IF(K90="P",0,"")))</f>
        <v/>
      </c>
      <c r="M90" s="16" t="str">
        <f aca="false">IFERROR(L90*$B$3,"")</f>
        <v/>
      </c>
      <c r="N90" s="15" t="n">
        <f aca="false">SUM($L$9:L90)</f>
        <v>0.85</v>
      </c>
      <c r="O90" s="16" t="n">
        <f aca="false">SUM($M$9:M90)</f>
        <v>8.5</v>
      </c>
      <c r="P90" s="13" t="n">
        <f aca="false">IFERROR(N90/SUM($J$9:J90),"")</f>
        <v>0.85</v>
      </c>
      <c r="Q90" s="13" t="n">
        <f aca="false">IFERROR(COUNTIF($K$9:K90,"W")/COUNTIF($K$9:K90,"&lt;&gt;"),"")</f>
        <v>1</v>
      </c>
      <c r="R90" s="17" t="n">
        <f aca="false">IFERROR(AVERAGE($I$9:I90),"")</f>
        <v>0.0277777777777778</v>
      </c>
    </row>
    <row r="91" customFormat="false" ht="15" hidden="false" customHeight="false" outlineLevel="0" collapsed="false">
      <c r="A91" s="29"/>
      <c r="B91" s="30"/>
      <c r="C91" s="30"/>
      <c r="D91" s="30"/>
      <c r="E91" s="30"/>
      <c r="F91" s="30"/>
      <c r="G91" s="31"/>
      <c r="H91" s="31"/>
      <c r="I91" s="17" t="str">
        <f aca="false">IFERROR((G91-H91)/H91,"")</f>
        <v/>
      </c>
      <c r="J91" s="31"/>
      <c r="K91" s="30"/>
      <c r="L91" s="15" t="str">
        <f aca="false">IF(K91="W",(G91-1)*J91,IF(K91="L",-J91,IF(K91="P",0,"")))</f>
        <v/>
      </c>
      <c r="M91" s="16" t="str">
        <f aca="false">IFERROR(L91*$B$3,"")</f>
        <v/>
      </c>
      <c r="N91" s="15" t="n">
        <f aca="false">SUM($L$9:L91)</f>
        <v>0.85</v>
      </c>
      <c r="O91" s="16" t="n">
        <f aca="false">SUM($M$9:M91)</f>
        <v>8.5</v>
      </c>
      <c r="P91" s="13" t="n">
        <f aca="false">IFERROR(N91/SUM($J$9:J91),"")</f>
        <v>0.85</v>
      </c>
      <c r="Q91" s="13" t="n">
        <f aca="false">IFERROR(COUNTIF($K$9:K91,"W")/COUNTIF($K$9:K91,"&lt;&gt;"),"")</f>
        <v>1</v>
      </c>
      <c r="R91" s="17" t="n">
        <f aca="false">IFERROR(AVERAGE($I$9:I91),"")</f>
        <v>0.0277777777777778</v>
      </c>
    </row>
    <row r="92" customFormat="false" ht="15" hidden="false" customHeight="false" outlineLevel="0" collapsed="false">
      <c r="A92" s="29"/>
      <c r="B92" s="30"/>
      <c r="C92" s="30"/>
      <c r="D92" s="30"/>
      <c r="E92" s="30"/>
      <c r="F92" s="30"/>
      <c r="G92" s="31"/>
      <c r="H92" s="31"/>
      <c r="I92" s="17" t="str">
        <f aca="false">IFERROR((G92-H92)/H92,"")</f>
        <v/>
      </c>
      <c r="J92" s="31"/>
      <c r="K92" s="30"/>
      <c r="L92" s="15" t="str">
        <f aca="false">IF(K92="W",(G92-1)*J92,IF(K92="L",-J92,IF(K92="P",0,"")))</f>
        <v/>
      </c>
      <c r="M92" s="16" t="str">
        <f aca="false">IFERROR(L92*$B$3,"")</f>
        <v/>
      </c>
      <c r="N92" s="15" t="n">
        <f aca="false">SUM($L$9:L92)</f>
        <v>0.85</v>
      </c>
      <c r="O92" s="16" t="n">
        <f aca="false">SUM($M$9:M92)</f>
        <v>8.5</v>
      </c>
      <c r="P92" s="13" t="n">
        <f aca="false">IFERROR(N92/SUM($J$9:J92),"")</f>
        <v>0.85</v>
      </c>
      <c r="Q92" s="13" t="n">
        <f aca="false">IFERROR(COUNTIF($K$9:K92,"W")/COUNTIF($K$9:K92,"&lt;&gt;"),"")</f>
        <v>1</v>
      </c>
      <c r="R92" s="17" t="n">
        <f aca="false">IFERROR(AVERAGE($I$9:I92),"")</f>
        <v>0.0277777777777778</v>
      </c>
    </row>
    <row r="93" customFormat="false" ht="15" hidden="false" customHeight="false" outlineLevel="0" collapsed="false">
      <c r="A93" s="29"/>
      <c r="B93" s="30"/>
      <c r="C93" s="30"/>
      <c r="D93" s="30"/>
      <c r="E93" s="30"/>
      <c r="F93" s="30"/>
      <c r="G93" s="31"/>
      <c r="H93" s="31"/>
      <c r="I93" s="17" t="str">
        <f aca="false">IFERROR((G93-H93)/H93,"")</f>
        <v/>
      </c>
      <c r="J93" s="31"/>
      <c r="K93" s="30"/>
      <c r="L93" s="15" t="str">
        <f aca="false">IF(K93="W",(G93-1)*J93,IF(K93="L",-J93,IF(K93="P",0,"")))</f>
        <v/>
      </c>
      <c r="M93" s="16" t="str">
        <f aca="false">IFERROR(L93*$B$3,"")</f>
        <v/>
      </c>
      <c r="N93" s="15" t="n">
        <f aca="false">SUM($L$9:L93)</f>
        <v>0.85</v>
      </c>
      <c r="O93" s="16" t="n">
        <f aca="false">SUM($M$9:M93)</f>
        <v>8.5</v>
      </c>
      <c r="P93" s="13" t="n">
        <f aca="false">IFERROR(N93/SUM($J$9:J93),"")</f>
        <v>0.85</v>
      </c>
      <c r="Q93" s="13" t="n">
        <f aca="false">IFERROR(COUNTIF($K$9:K93,"W")/COUNTIF($K$9:K93,"&lt;&gt;"),"")</f>
        <v>1</v>
      </c>
      <c r="R93" s="17" t="n">
        <f aca="false">IFERROR(AVERAGE($I$9:I93),"")</f>
        <v>0.0277777777777778</v>
      </c>
    </row>
    <row r="94" customFormat="false" ht="15" hidden="false" customHeight="false" outlineLevel="0" collapsed="false">
      <c r="A94" s="29"/>
      <c r="B94" s="30"/>
      <c r="C94" s="30"/>
      <c r="D94" s="30"/>
      <c r="E94" s="30"/>
      <c r="F94" s="30"/>
      <c r="G94" s="31"/>
      <c r="H94" s="31"/>
      <c r="I94" s="17" t="str">
        <f aca="false">IFERROR((G94-H94)/H94,"")</f>
        <v/>
      </c>
      <c r="J94" s="31"/>
      <c r="K94" s="30"/>
      <c r="L94" s="15" t="str">
        <f aca="false">IF(K94="W",(G94-1)*J94,IF(K94="L",-J94,IF(K94="P",0,"")))</f>
        <v/>
      </c>
      <c r="M94" s="16" t="str">
        <f aca="false">IFERROR(L94*$B$3,"")</f>
        <v/>
      </c>
      <c r="N94" s="15" t="n">
        <f aca="false">SUM($L$9:L94)</f>
        <v>0.85</v>
      </c>
      <c r="O94" s="16" t="n">
        <f aca="false">SUM($M$9:M94)</f>
        <v>8.5</v>
      </c>
      <c r="P94" s="13" t="n">
        <f aca="false">IFERROR(N94/SUM($J$9:J94),"")</f>
        <v>0.85</v>
      </c>
      <c r="Q94" s="13" t="n">
        <f aca="false">IFERROR(COUNTIF($K$9:K94,"W")/COUNTIF($K$9:K94,"&lt;&gt;"),"")</f>
        <v>1</v>
      </c>
      <c r="R94" s="17" t="n">
        <f aca="false">IFERROR(AVERAGE($I$9:I94),"")</f>
        <v>0.0277777777777778</v>
      </c>
    </row>
    <row r="95" customFormat="false" ht="15" hidden="false" customHeight="false" outlineLevel="0" collapsed="false">
      <c r="A95" s="29"/>
      <c r="B95" s="30"/>
      <c r="C95" s="30"/>
      <c r="D95" s="30"/>
      <c r="E95" s="30"/>
      <c r="F95" s="30"/>
      <c r="G95" s="31"/>
      <c r="H95" s="31"/>
      <c r="I95" s="17" t="str">
        <f aca="false">IFERROR((G95-H95)/H95,"")</f>
        <v/>
      </c>
      <c r="J95" s="31"/>
      <c r="K95" s="30"/>
      <c r="L95" s="15" t="str">
        <f aca="false">IF(K95="W",(G95-1)*J95,IF(K95="L",-J95,IF(K95="P",0,"")))</f>
        <v/>
      </c>
      <c r="M95" s="16" t="str">
        <f aca="false">IFERROR(L95*$B$3,"")</f>
        <v/>
      </c>
      <c r="N95" s="15" t="n">
        <f aca="false">SUM($L$9:L95)</f>
        <v>0.85</v>
      </c>
      <c r="O95" s="16" t="n">
        <f aca="false">SUM($M$9:M95)</f>
        <v>8.5</v>
      </c>
      <c r="P95" s="13" t="n">
        <f aca="false">IFERROR(N95/SUM($J$9:J95),"")</f>
        <v>0.85</v>
      </c>
      <c r="Q95" s="13" t="n">
        <f aca="false">IFERROR(COUNTIF($K$9:K95,"W")/COUNTIF($K$9:K95,"&lt;&gt;"),"")</f>
        <v>1</v>
      </c>
      <c r="R95" s="17" t="n">
        <f aca="false">IFERROR(AVERAGE($I$9:I95),"")</f>
        <v>0.0277777777777778</v>
      </c>
    </row>
    <row r="96" customFormat="false" ht="15" hidden="false" customHeight="false" outlineLevel="0" collapsed="false">
      <c r="A96" s="29"/>
      <c r="B96" s="30"/>
      <c r="C96" s="30"/>
      <c r="D96" s="30"/>
      <c r="E96" s="30"/>
      <c r="F96" s="30"/>
      <c r="G96" s="31"/>
      <c r="H96" s="31"/>
      <c r="I96" s="17" t="str">
        <f aca="false">IFERROR((G96-H96)/H96,"")</f>
        <v/>
      </c>
      <c r="J96" s="31"/>
      <c r="K96" s="30"/>
      <c r="L96" s="15" t="str">
        <f aca="false">IF(K96="W",(G96-1)*J96,IF(K96="L",-J96,IF(K96="P",0,"")))</f>
        <v/>
      </c>
      <c r="M96" s="16" t="str">
        <f aca="false">IFERROR(L96*$B$3,"")</f>
        <v/>
      </c>
      <c r="N96" s="15" t="n">
        <f aca="false">SUM($L$9:L96)</f>
        <v>0.85</v>
      </c>
      <c r="O96" s="16" t="n">
        <f aca="false">SUM($M$9:M96)</f>
        <v>8.5</v>
      </c>
      <c r="P96" s="13" t="n">
        <f aca="false">IFERROR(N96/SUM($J$9:J96),"")</f>
        <v>0.85</v>
      </c>
      <c r="Q96" s="13" t="n">
        <f aca="false">IFERROR(COUNTIF($K$9:K96,"W")/COUNTIF($K$9:K96,"&lt;&gt;"),"")</f>
        <v>1</v>
      </c>
      <c r="R96" s="17" t="n">
        <f aca="false">IFERROR(AVERAGE($I$9:I96),"")</f>
        <v>0.0277777777777778</v>
      </c>
    </row>
    <row r="97" customFormat="false" ht="15" hidden="false" customHeight="false" outlineLevel="0" collapsed="false">
      <c r="A97" s="29"/>
      <c r="B97" s="30"/>
      <c r="C97" s="30"/>
      <c r="D97" s="30"/>
      <c r="E97" s="30"/>
      <c r="F97" s="30"/>
      <c r="G97" s="31"/>
      <c r="H97" s="31"/>
      <c r="I97" s="17" t="str">
        <f aca="false">IFERROR((G97-H97)/H97,"")</f>
        <v/>
      </c>
      <c r="J97" s="31"/>
      <c r="K97" s="30"/>
      <c r="L97" s="15" t="str">
        <f aca="false">IF(K97="W",(G97-1)*J97,IF(K97="L",-J97,IF(K97="P",0,"")))</f>
        <v/>
      </c>
      <c r="M97" s="16" t="str">
        <f aca="false">IFERROR(L97*$B$3,"")</f>
        <v/>
      </c>
      <c r="N97" s="15" t="n">
        <f aca="false">SUM($L$9:L97)</f>
        <v>0.85</v>
      </c>
      <c r="O97" s="16" t="n">
        <f aca="false">SUM($M$9:M97)</f>
        <v>8.5</v>
      </c>
      <c r="P97" s="13" t="n">
        <f aca="false">IFERROR(N97/SUM($J$9:J97),"")</f>
        <v>0.85</v>
      </c>
      <c r="Q97" s="13" t="n">
        <f aca="false">IFERROR(COUNTIF($K$9:K97,"W")/COUNTIF($K$9:K97,"&lt;&gt;"),"")</f>
        <v>1</v>
      </c>
      <c r="R97" s="17" t="n">
        <f aca="false">IFERROR(AVERAGE($I$9:I97),"")</f>
        <v>0.0277777777777778</v>
      </c>
    </row>
    <row r="98" customFormat="false" ht="15" hidden="false" customHeight="false" outlineLevel="0" collapsed="false">
      <c r="A98" s="29"/>
      <c r="B98" s="30"/>
      <c r="C98" s="30"/>
      <c r="D98" s="30"/>
      <c r="E98" s="30"/>
      <c r="F98" s="30"/>
      <c r="G98" s="31"/>
      <c r="H98" s="31"/>
      <c r="I98" s="17" t="str">
        <f aca="false">IFERROR((G98-H98)/H98,"")</f>
        <v/>
      </c>
      <c r="J98" s="31"/>
      <c r="K98" s="30"/>
      <c r="L98" s="15" t="str">
        <f aca="false">IF(K98="W",(G98-1)*J98,IF(K98="L",-J98,IF(K98="P",0,"")))</f>
        <v/>
      </c>
      <c r="M98" s="16" t="str">
        <f aca="false">IFERROR(L98*$B$3,"")</f>
        <v/>
      </c>
      <c r="N98" s="15" t="n">
        <f aca="false">SUM($L$9:L98)</f>
        <v>0.85</v>
      </c>
      <c r="O98" s="16" t="n">
        <f aca="false">SUM($M$9:M98)</f>
        <v>8.5</v>
      </c>
      <c r="P98" s="13" t="n">
        <f aca="false">IFERROR(N98/SUM($J$9:J98),"")</f>
        <v>0.85</v>
      </c>
      <c r="Q98" s="13" t="n">
        <f aca="false">IFERROR(COUNTIF($K$9:K98,"W")/COUNTIF($K$9:K98,"&lt;&gt;"),"")</f>
        <v>1</v>
      </c>
      <c r="R98" s="17" t="n">
        <f aca="false">IFERROR(AVERAGE($I$9:I98),"")</f>
        <v>0.0277777777777778</v>
      </c>
    </row>
    <row r="99" customFormat="false" ht="15" hidden="false" customHeight="false" outlineLevel="0" collapsed="false">
      <c r="A99" s="29"/>
      <c r="B99" s="30"/>
      <c r="C99" s="30"/>
      <c r="D99" s="30"/>
      <c r="E99" s="30"/>
      <c r="F99" s="30"/>
      <c r="G99" s="31"/>
      <c r="H99" s="31"/>
      <c r="I99" s="17" t="str">
        <f aca="false">IFERROR((G99-H99)/H99,"")</f>
        <v/>
      </c>
      <c r="J99" s="31"/>
      <c r="K99" s="30"/>
      <c r="L99" s="15" t="str">
        <f aca="false">IF(K99="W",(G99-1)*J99,IF(K99="L",-J99,IF(K99="P",0,"")))</f>
        <v/>
      </c>
      <c r="M99" s="16" t="str">
        <f aca="false">IFERROR(L99*$B$3,"")</f>
        <v/>
      </c>
      <c r="N99" s="15" t="n">
        <f aca="false">SUM($L$9:L99)</f>
        <v>0.85</v>
      </c>
      <c r="O99" s="16" t="n">
        <f aca="false">SUM($M$9:M99)</f>
        <v>8.5</v>
      </c>
      <c r="P99" s="13" t="n">
        <f aca="false">IFERROR(N99/SUM($J$9:J99),"")</f>
        <v>0.85</v>
      </c>
      <c r="Q99" s="13" t="n">
        <f aca="false">IFERROR(COUNTIF($K$9:K99,"W")/COUNTIF($K$9:K99,"&lt;&gt;"),"")</f>
        <v>1</v>
      </c>
      <c r="R99" s="17" t="n">
        <f aca="false">IFERROR(AVERAGE($I$9:I99),"")</f>
        <v>0.0277777777777778</v>
      </c>
    </row>
    <row r="100" customFormat="false" ht="15" hidden="false" customHeight="false" outlineLevel="0" collapsed="false">
      <c r="A100" s="29"/>
      <c r="B100" s="30"/>
      <c r="C100" s="30"/>
      <c r="D100" s="30"/>
      <c r="E100" s="30"/>
      <c r="F100" s="30"/>
      <c r="G100" s="31"/>
      <c r="H100" s="31"/>
      <c r="I100" s="17" t="str">
        <f aca="false">IFERROR((G100-H100)/H100,"")</f>
        <v/>
      </c>
      <c r="J100" s="31"/>
      <c r="K100" s="30"/>
      <c r="L100" s="15" t="str">
        <f aca="false">IF(K100="W",(G100-1)*J100,IF(K100="L",-J100,IF(K100="P",0,"")))</f>
        <v/>
      </c>
      <c r="M100" s="16" t="str">
        <f aca="false">IFERROR(L100*$B$3,"")</f>
        <v/>
      </c>
      <c r="N100" s="15" t="n">
        <f aca="false">SUM($L$9:L100)</f>
        <v>0.85</v>
      </c>
      <c r="O100" s="16" t="n">
        <f aca="false">SUM($M$9:M100)</f>
        <v>8.5</v>
      </c>
      <c r="P100" s="13" t="n">
        <f aca="false">IFERROR(N100/SUM($J$9:J100),"")</f>
        <v>0.85</v>
      </c>
      <c r="Q100" s="13" t="n">
        <f aca="false">IFERROR(COUNTIF($K$9:K100,"W")/COUNTIF($K$9:K100,"&lt;&gt;"),"")</f>
        <v>1</v>
      </c>
      <c r="R100" s="17" t="n">
        <f aca="false">IFERROR(AVERAGE($I$9:I100),"")</f>
        <v>0.0277777777777778</v>
      </c>
    </row>
    <row r="101" customFormat="false" ht="15" hidden="false" customHeight="false" outlineLevel="0" collapsed="false">
      <c r="A101" s="29"/>
      <c r="B101" s="30"/>
      <c r="C101" s="30"/>
      <c r="D101" s="30"/>
      <c r="E101" s="30"/>
      <c r="F101" s="30"/>
      <c r="G101" s="31"/>
      <c r="H101" s="31"/>
      <c r="I101" s="17" t="str">
        <f aca="false">IFERROR((G101-H101)/H101,"")</f>
        <v/>
      </c>
      <c r="J101" s="31"/>
      <c r="K101" s="30"/>
      <c r="L101" s="15" t="str">
        <f aca="false">IF(K101="W",(G101-1)*J101,IF(K101="L",-J101,IF(K101="P",0,"")))</f>
        <v/>
      </c>
      <c r="M101" s="16" t="str">
        <f aca="false">IFERROR(L101*$B$3,"")</f>
        <v/>
      </c>
      <c r="N101" s="15" t="n">
        <f aca="false">SUM($L$9:L101)</f>
        <v>0.85</v>
      </c>
      <c r="O101" s="16" t="n">
        <f aca="false">SUM($M$9:M101)</f>
        <v>8.5</v>
      </c>
      <c r="P101" s="13" t="n">
        <f aca="false">IFERROR(N101/SUM($J$9:J101),"")</f>
        <v>0.85</v>
      </c>
      <c r="Q101" s="13" t="n">
        <f aca="false">IFERROR(COUNTIF($K$9:K101,"W")/COUNTIF($K$9:K101,"&lt;&gt;"),"")</f>
        <v>1</v>
      </c>
      <c r="R101" s="17" t="n">
        <f aca="false">IFERROR(AVERAGE($I$9:I101),"")</f>
        <v>0.0277777777777778</v>
      </c>
    </row>
    <row r="102" customFormat="false" ht="15" hidden="false" customHeight="false" outlineLevel="0" collapsed="false">
      <c r="A102" s="29"/>
      <c r="B102" s="30"/>
      <c r="C102" s="30"/>
      <c r="D102" s="30"/>
      <c r="E102" s="30"/>
      <c r="F102" s="30"/>
      <c r="G102" s="31"/>
      <c r="H102" s="31"/>
      <c r="I102" s="17" t="str">
        <f aca="false">IFERROR((G102-H102)/H102,"")</f>
        <v/>
      </c>
      <c r="J102" s="31"/>
      <c r="K102" s="30"/>
      <c r="L102" s="15" t="str">
        <f aca="false">IF(K102="W",(G102-1)*J102,IF(K102="L",-J102,IF(K102="P",0,"")))</f>
        <v/>
      </c>
      <c r="M102" s="16" t="str">
        <f aca="false">IFERROR(L102*$B$3,"")</f>
        <v/>
      </c>
      <c r="N102" s="15" t="n">
        <f aca="false">SUM($L$9:L102)</f>
        <v>0.85</v>
      </c>
      <c r="O102" s="16" t="n">
        <f aca="false">SUM($M$9:M102)</f>
        <v>8.5</v>
      </c>
      <c r="P102" s="13" t="n">
        <f aca="false">IFERROR(N102/SUM($J$9:J102),"")</f>
        <v>0.85</v>
      </c>
      <c r="Q102" s="13" t="n">
        <f aca="false">IFERROR(COUNTIF($K$9:K102,"W")/COUNTIF($K$9:K102,"&lt;&gt;"),"")</f>
        <v>1</v>
      </c>
      <c r="R102" s="17" t="n">
        <f aca="false">IFERROR(AVERAGE($I$9:I102),"")</f>
        <v>0.0277777777777778</v>
      </c>
    </row>
    <row r="103" customFormat="false" ht="15" hidden="false" customHeight="false" outlineLevel="0" collapsed="false">
      <c r="A103" s="29"/>
      <c r="B103" s="30"/>
      <c r="C103" s="30"/>
      <c r="D103" s="30"/>
      <c r="E103" s="30"/>
      <c r="F103" s="30"/>
      <c r="G103" s="31"/>
      <c r="H103" s="31"/>
      <c r="I103" s="17" t="str">
        <f aca="false">IFERROR((G103-H103)/H103,"")</f>
        <v/>
      </c>
      <c r="J103" s="31"/>
      <c r="K103" s="30"/>
      <c r="L103" s="15" t="str">
        <f aca="false">IF(K103="W",(G103-1)*J103,IF(K103="L",-J103,IF(K103="P",0,"")))</f>
        <v/>
      </c>
      <c r="M103" s="16" t="str">
        <f aca="false">IFERROR(L103*$B$3,"")</f>
        <v/>
      </c>
      <c r="N103" s="15" t="n">
        <f aca="false">SUM($L$9:L103)</f>
        <v>0.85</v>
      </c>
      <c r="O103" s="16" t="n">
        <f aca="false">SUM($M$9:M103)</f>
        <v>8.5</v>
      </c>
      <c r="P103" s="13" t="n">
        <f aca="false">IFERROR(N103/SUM($J$9:J103),"")</f>
        <v>0.85</v>
      </c>
      <c r="Q103" s="13" t="n">
        <f aca="false">IFERROR(COUNTIF($K$9:K103,"W")/COUNTIF($K$9:K103,"&lt;&gt;"),"")</f>
        <v>1</v>
      </c>
      <c r="R103" s="17" t="n">
        <f aca="false">IFERROR(AVERAGE($I$9:I103),"")</f>
        <v>0.0277777777777778</v>
      </c>
    </row>
    <row r="104" customFormat="false" ht="15" hidden="false" customHeight="false" outlineLevel="0" collapsed="false">
      <c r="A104" s="29"/>
      <c r="B104" s="30"/>
      <c r="C104" s="30"/>
      <c r="D104" s="30"/>
      <c r="E104" s="30"/>
      <c r="F104" s="30"/>
      <c r="G104" s="31"/>
      <c r="H104" s="31"/>
      <c r="I104" s="17" t="str">
        <f aca="false">IFERROR((G104-H104)/H104,"")</f>
        <v/>
      </c>
      <c r="J104" s="31"/>
      <c r="K104" s="30"/>
      <c r="L104" s="15" t="str">
        <f aca="false">IF(K104="W",(G104-1)*J104,IF(K104="L",-J104,IF(K104="P",0,"")))</f>
        <v/>
      </c>
      <c r="M104" s="16" t="str">
        <f aca="false">IFERROR(L104*$B$3,"")</f>
        <v/>
      </c>
      <c r="N104" s="15" t="n">
        <f aca="false">SUM($L$9:L104)</f>
        <v>0.85</v>
      </c>
      <c r="O104" s="16" t="n">
        <f aca="false">SUM($M$9:M104)</f>
        <v>8.5</v>
      </c>
      <c r="P104" s="13" t="n">
        <f aca="false">IFERROR(N104/SUM($J$9:J104),"")</f>
        <v>0.85</v>
      </c>
      <c r="Q104" s="13" t="n">
        <f aca="false">IFERROR(COUNTIF($K$9:K104,"W")/COUNTIF($K$9:K104,"&lt;&gt;"),"")</f>
        <v>1</v>
      </c>
      <c r="R104" s="17" t="n">
        <f aca="false">IFERROR(AVERAGE($I$9:I104),"")</f>
        <v>0.0277777777777778</v>
      </c>
    </row>
    <row r="105" customFormat="false" ht="15" hidden="false" customHeight="false" outlineLevel="0" collapsed="false">
      <c r="A105" s="29"/>
      <c r="B105" s="30"/>
      <c r="C105" s="30"/>
      <c r="D105" s="30"/>
      <c r="E105" s="30"/>
      <c r="F105" s="30"/>
      <c r="G105" s="31"/>
      <c r="H105" s="31"/>
      <c r="I105" s="17" t="str">
        <f aca="false">IFERROR((G105-H105)/H105,"")</f>
        <v/>
      </c>
      <c r="J105" s="31"/>
      <c r="K105" s="30"/>
      <c r="L105" s="15" t="str">
        <f aca="false">IF(K105="W",(G105-1)*J105,IF(K105="L",-J105,IF(K105="P",0,"")))</f>
        <v/>
      </c>
      <c r="M105" s="16" t="str">
        <f aca="false">IFERROR(L105*$B$3,"")</f>
        <v/>
      </c>
      <c r="N105" s="15" t="n">
        <f aca="false">SUM($L$9:L105)</f>
        <v>0.85</v>
      </c>
      <c r="O105" s="16" t="n">
        <f aca="false">SUM($M$9:M105)</f>
        <v>8.5</v>
      </c>
      <c r="P105" s="13" t="n">
        <f aca="false">IFERROR(N105/SUM($J$9:J105),"")</f>
        <v>0.85</v>
      </c>
      <c r="Q105" s="13" t="n">
        <f aca="false">IFERROR(COUNTIF($K$9:K105,"W")/COUNTIF($K$9:K105,"&lt;&gt;"),"")</f>
        <v>1</v>
      </c>
      <c r="R105" s="17" t="n">
        <f aca="false">IFERROR(AVERAGE($I$9:I105),"")</f>
        <v>0.0277777777777778</v>
      </c>
    </row>
    <row r="106" customFormat="false" ht="15" hidden="false" customHeight="false" outlineLevel="0" collapsed="false">
      <c r="A106" s="29"/>
      <c r="B106" s="30"/>
      <c r="C106" s="30"/>
      <c r="D106" s="30"/>
      <c r="E106" s="30"/>
      <c r="F106" s="30"/>
      <c r="G106" s="31"/>
      <c r="H106" s="31"/>
      <c r="I106" s="17" t="str">
        <f aca="false">IFERROR((G106-H106)/H106,"")</f>
        <v/>
      </c>
      <c r="J106" s="31"/>
      <c r="K106" s="30"/>
      <c r="L106" s="15" t="str">
        <f aca="false">IF(K106="W",(G106-1)*J106,IF(K106="L",-J106,IF(K106="P",0,"")))</f>
        <v/>
      </c>
      <c r="M106" s="16" t="str">
        <f aca="false">IFERROR(L106*$B$3,"")</f>
        <v/>
      </c>
      <c r="N106" s="15" t="n">
        <f aca="false">SUM($L$9:L106)</f>
        <v>0.85</v>
      </c>
      <c r="O106" s="16" t="n">
        <f aca="false">SUM($M$9:M106)</f>
        <v>8.5</v>
      </c>
      <c r="P106" s="13" t="n">
        <f aca="false">IFERROR(N106/SUM($J$9:J106),"")</f>
        <v>0.85</v>
      </c>
      <c r="Q106" s="13" t="n">
        <f aca="false">IFERROR(COUNTIF($K$9:K106,"W")/COUNTIF($K$9:K106,"&lt;&gt;"),"")</f>
        <v>1</v>
      </c>
      <c r="R106" s="17" t="n">
        <f aca="false">IFERROR(AVERAGE($I$9:I106),"")</f>
        <v>0.0277777777777778</v>
      </c>
    </row>
    <row r="107" customFormat="false" ht="15" hidden="false" customHeight="false" outlineLevel="0" collapsed="false">
      <c r="A107" s="29"/>
      <c r="B107" s="30"/>
      <c r="C107" s="30"/>
      <c r="D107" s="30"/>
      <c r="E107" s="30"/>
      <c r="F107" s="30"/>
      <c r="G107" s="31"/>
      <c r="H107" s="31"/>
      <c r="I107" s="17" t="str">
        <f aca="false">IFERROR((G107-H107)/H107,"")</f>
        <v/>
      </c>
      <c r="J107" s="31"/>
      <c r="K107" s="30"/>
      <c r="L107" s="15" t="str">
        <f aca="false">IF(K107="W",(G107-1)*J107,IF(K107="L",-J107,IF(K107="P",0,"")))</f>
        <v/>
      </c>
      <c r="M107" s="16" t="str">
        <f aca="false">IFERROR(L107*$B$3,"")</f>
        <v/>
      </c>
      <c r="N107" s="15" t="n">
        <f aca="false">SUM($L$9:L107)</f>
        <v>0.85</v>
      </c>
      <c r="O107" s="16" t="n">
        <f aca="false">SUM($M$9:M107)</f>
        <v>8.5</v>
      </c>
      <c r="P107" s="13" t="n">
        <f aca="false">IFERROR(N107/SUM($J$9:J107),"")</f>
        <v>0.85</v>
      </c>
      <c r="Q107" s="13" t="n">
        <f aca="false">IFERROR(COUNTIF($K$9:K107,"W")/COUNTIF($K$9:K107,"&lt;&gt;"),"")</f>
        <v>1</v>
      </c>
      <c r="R107" s="17" t="n">
        <f aca="false">IFERROR(AVERAGE($I$9:I107),"")</f>
        <v>0.0277777777777778</v>
      </c>
    </row>
    <row r="108" customFormat="false" ht="15" hidden="false" customHeight="false" outlineLevel="0" collapsed="false">
      <c r="A108" s="29"/>
      <c r="B108" s="30"/>
      <c r="C108" s="30"/>
      <c r="D108" s="30"/>
      <c r="E108" s="30"/>
      <c r="F108" s="30"/>
      <c r="G108" s="31"/>
      <c r="H108" s="31"/>
      <c r="I108" s="17" t="str">
        <f aca="false">IFERROR((G108-H108)/H108,"")</f>
        <v/>
      </c>
      <c r="J108" s="31"/>
      <c r="K108" s="30"/>
      <c r="L108" s="15" t="str">
        <f aca="false">IF(K108="W",(G108-1)*J108,IF(K108="L",-J108,IF(K108="P",0,"")))</f>
        <v/>
      </c>
      <c r="M108" s="16" t="str">
        <f aca="false">IFERROR(L108*$B$3,"")</f>
        <v/>
      </c>
      <c r="N108" s="15" t="n">
        <f aca="false">SUM($L$9:L108)</f>
        <v>0.85</v>
      </c>
      <c r="O108" s="16" t="n">
        <f aca="false">SUM($M$9:M108)</f>
        <v>8.5</v>
      </c>
      <c r="P108" s="13" t="n">
        <f aca="false">IFERROR(N108/SUM($J$9:J108),"")</f>
        <v>0.85</v>
      </c>
      <c r="Q108" s="13" t="n">
        <f aca="false">IFERROR(COUNTIF($K$9:K108,"W")/COUNTIF($K$9:K108,"&lt;&gt;"),"")</f>
        <v>1</v>
      </c>
      <c r="R108" s="17" t="n">
        <f aca="false">IFERROR(AVERAGE($I$9:I108),"")</f>
        <v>0.0277777777777778</v>
      </c>
    </row>
    <row r="109" customFormat="false" ht="15" hidden="false" customHeight="false" outlineLevel="0" collapsed="false">
      <c r="A109" s="29"/>
      <c r="B109" s="30"/>
      <c r="C109" s="30"/>
      <c r="D109" s="30"/>
      <c r="E109" s="30"/>
      <c r="F109" s="30"/>
      <c r="G109" s="31"/>
      <c r="H109" s="31"/>
      <c r="I109" s="17" t="str">
        <f aca="false">IFERROR((G109-H109)/H109,"")</f>
        <v/>
      </c>
      <c r="J109" s="31"/>
      <c r="K109" s="30"/>
      <c r="L109" s="15" t="str">
        <f aca="false">IF(K109="W",(G109-1)*J109,IF(K109="L",-J109,IF(K109="P",0,"")))</f>
        <v/>
      </c>
      <c r="M109" s="16" t="str">
        <f aca="false">IFERROR(L109*$B$3,"")</f>
        <v/>
      </c>
      <c r="N109" s="15" t="n">
        <f aca="false">SUM($L$9:L109)</f>
        <v>0.85</v>
      </c>
      <c r="O109" s="16" t="n">
        <f aca="false">SUM($M$9:M109)</f>
        <v>8.5</v>
      </c>
      <c r="P109" s="13" t="n">
        <f aca="false">IFERROR(N109/SUM($J$9:J109),"")</f>
        <v>0.85</v>
      </c>
      <c r="Q109" s="13" t="n">
        <f aca="false">IFERROR(COUNTIF($K$9:K109,"W")/COUNTIF($K$9:K109,"&lt;&gt;"),"")</f>
        <v>1</v>
      </c>
      <c r="R109" s="17" t="n">
        <f aca="false">IFERROR(AVERAGE($I$9:I109),"")</f>
        <v>0.0277777777777778</v>
      </c>
    </row>
    <row r="110" customFormat="false" ht="15" hidden="false" customHeight="false" outlineLevel="0" collapsed="false">
      <c r="A110" s="29"/>
      <c r="B110" s="30"/>
      <c r="C110" s="30"/>
      <c r="D110" s="30"/>
      <c r="E110" s="30"/>
      <c r="F110" s="30"/>
      <c r="G110" s="31"/>
      <c r="H110" s="31"/>
      <c r="I110" s="17" t="str">
        <f aca="false">IFERROR((G110-H110)/H110,"")</f>
        <v/>
      </c>
      <c r="J110" s="31"/>
      <c r="K110" s="30"/>
      <c r="L110" s="15" t="str">
        <f aca="false">IF(K110="W",(G110-1)*J110,IF(K110="L",-J110,IF(K110="P",0,"")))</f>
        <v/>
      </c>
      <c r="M110" s="16" t="str">
        <f aca="false">IFERROR(L110*$B$3,"")</f>
        <v/>
      </c>
      <c r="N110" s="15" t="n">
        <f aca="false">SUM($L$9:L110)</f>
        <v>0.85</v>
      </c>
      <c r="O110" s="16" t="n">
        <f aca="false">SUM($M$9:M110)</f>
        <v>8.5</v>
      </c>
      <c r="P110" s="13" t="n">
        <f aca="false">IFERROR(N110/SUM($J$9:J110),"")</f>
        <v>0.85</v>
      </c>
      <c r="Q110" s="13" t="n">
        <f aca="false">IFERROR(COUNTIF($K$9:K110,"W")/COUNTIF($K$9:K110,"&lt;&gt;"),"")</f>
        <v>1</v>
      </c>
      <c r="R110" s="17" t="n">
        <f aca="false">IFERROR(AVERAGE($I$9:I110),"")</f>
        <v>0.0277777777777778</v>
      </c>
    </row>
    <row r="111" customFormat="false" ht="15" hidden="false" customHeight="false" outlineLevel="0" collapsed="false">
      <c r="A111" s="29"/>
      <c r="B111" s="30"/>
      <c r="C111" s="30"/>
      <c r="D111" s="30"/>
      <c r="E111" s="30"/>
      <c r="F111" s="30"/>
      <c r="G111" s="31"/>
      <c r="H111" s="31"/>
      <c r="I111" s="17" t="str">
        <f aca="false">IFERROR((G111-H111)/H111,"")</f>
        <v/>
      </c>
      <c r="J111" s="31"/>
      <c r="K111" s="30"/>
      <c r="L111" s="15" t="str">
        <f aca="false">IF(K111="W",(G111-1)*J111,IF(K111="L",-J111,IF(K111="P",0,"")))</f>
        <v/>
      </c>
      <c r="M111" s="16" t="str">
        <f aca="false">IFERROR(L111*$B$3,"")</f>
        <v/>
      </c>
      <c r="N111" s="15" t="n">
        <f aca="false">SUM($L$9:L111)</f>
        <v>0.85</v>
      </c>
      <c r="O111" s="16" t="n">
        <f aca="false">SUM($M$9:M111)</f>
        <v>8.5</v>
      </c>
      <c r="P111" s="13" t="n">
        <f aca="false">IFERROR(N111/SUM($J$9:J111),"")</f>
        <v>0.85</v>
      </c>
      <c r="Q111" s="13" t="n">
        <f aca="false">IFERROR(COUNTIF($K$9:K111,"W")/COUNTIF($K$9:K111,"&lt;&gt;"),"")</f>
        <v>1</v>
      </c>
      <c r="R111" s="17" t="n">
        <f aca="false">IFERROR(AVERAGE($I$9:I111),"")</f>
        <v>0.0277777777777778</v>
      </c>
    </row>
    <row r="112" customFormat="false" ht="15" hidden="false" customHeight="false" outlineLevel="0" collapsed="false">
      <c r="A112" s="29"/>
      <c r="B112" s="30"/>
      <c r="C112" s="30"/>
      <c r="D112" s="30"/>
      <c r="E112" s="30"/>
      <c r="F112" s="30"/>
      <c r="G112" s="31"/>
      <c r="H112" s="31"/>
      <c r="I112" s="17" t="str">
        <f aca="false">IFERROR((G112-H112)/H112,"")</f>
        <v/>
      </c>
      <c r="J112" s="31"/>
      <c r="K112" s="30"/>
      <c r="L112" s="15" t="str">
        <f aca="false">IF(K112="W",(G112-1)*J112,IF(K112="L",-J112,IF(K112="P",0,"")))</f>
        <v/>
      </c>
      <c r="M112" s="16" t="str">
        <f aca="false">IFERROR(L112*$B$3,"")</f>
        <v/>
      </c>
      <c r="N112" s="15" t="n">
        <f aca="false">SUM($L$9:L112)</f>
        <v>0.85</v>
      </c>
      <c r="O112" s="16" t="n">
        <f aca="false">SUM($M$9:M112)</f>
        <v>8.5</v>
      </c>
      <c r="P112" s="13" t="n">
        <f aca="false">IFERROR(N112/SUM($J$9:J112),"")</f>
        <v>0.85</v>
      </c>
      <c r="Q112" s="13" t="n">
        <f aca="false">IFERROR(COUNTIF($K$9:K112,"W")/COUNTIF($K$9:K112,"&lt;&gt;"),"")</f>
        <v>1</v>
      </c>
      <c r="R112" s="17" t="n">
        <f aca="false">IFERROR(AVERAGE($I$9:I112),"")</f>
        <v>0.0277777777777778</v>
      </c>
    </row>
    <row r="113" customFormat="false" ht="15" hidden="false" customHeight="false" outlineLevel="0" collapsed="false">
      <c r="A113" s="29"/>
      <c r="B113" s="30"/>
      <c r="C113" s="30"/>
      <c r="D113" s="30"/>
      <c r="E113" s="30"/>
      <c r="F113" s="30"/>
      <c r="G113" s="31"/>
      <c r="H113" s="31"/>
      <c r="I113" s="17" t="str">
        <f aca="false">IFERROR((G113-H113)/H113,"")</f>
        <v/>
      </c>
      <c r="J113" s="31"/>
      <c r="K113" s="30"/>
      <c r="L113" s="15" t="str">
        <f aca="false">IF(K113="W",(G113-1)*J113,IF(K113="L",-J113,IF(K113="P",0,"")))</f>
        <v/>
      </c>
      <c r="M113" s="16" t="str">
        <f aca="false">IFERROR(L113*$B$3,"")</f>
        <v/>
      </c>
      <c r="N113" s="15" t="n">
        <f aca="false">SUM($L$9:L113)</f>
        <v>0.85</v>
      </c>
      <c r="O113" s="16" t="n">
        <f aca="false">SUM($M$9:M113)</f>
        <v>8.5</v>
      </c>
      <c r="P113" s="13" t="n">
        <f aca="false">IFERROR(N113/SUM($J$9:J113),"")</f>
        <v>0.85</v>
      </c>
      <c r="Q113" s="13" t="n">
        <f aca="false">IFERROR(COUNTIF($K$9:K113,"W")/COUNTIF($K$9:K113,"&lt;&gt;"),"")</f>
        <v>1</v>
      </c>
      <c r="R113" s="17" t="n">
        <f aca="false">IFERROR(AVERAGE($I$9:I113),"")</f>
        <v>0.0277777777777778</v>
      </c>
    </row>
    <row r="114" customFormat="false" ht="15" hidden="false" customHeight="false" outlineLevel="0" collapsed="false">
      <c r="A114" s="29"/>
      <c r="B114" s="30"/>
      <c r="C114" s="30"/>
      <c r="D114" s="30"/>
      <c r="E114" s="30"/>
      <c r="F114" s="30"/>
      <c r="G114" s="31"/>
      <c r="H114" s="31"/>
      <c r="I114" s="17" t="str">
        <f aca="false">IFERROR((G114-H114)/H114,"")</f>
        <v/>
      </c>
      <c r="J114" s="31"/>
      <c r="K114" s="30"/>
      <c r="L114" s="15" t="str">
        <f aca="false">IF(K114="W",(G114-1)*J114,IF(K114="L",-J114,IF(K114="P",0,"")))</f>
        <v/>
      </c>
      <c r="M114" s="16" t="str">
        <f aca="false">IFERROR(L114*$B$3,"")</f>
        <v/>
      </c>
      <c r="N114" s="15" t="n">
        <f aca="false">SUM($L$9:L114)</f>
        <v>0.85</v>
      </c>
      <c r="O114" s="16" t="n">
        <f aca="false">SUM($M$9:M114)</f>
        <v>8.5</v>
      </c>
      <c r="P114" s="13" t="n">
        <f aca="false">IFERROR(N114/SUM($J$9:J114),"")</f>
        <v>0.85</v>
      </c>
      <c r="Q114" s="13" t="n">
        <f aca="false">IFERROR(COUNTIF($K$9:K114,"W")/COUNTIF($K$9:K114,"&lt;&gt;"),"")</f>
        <v>1</v>
      </c>
      <c r="R114" s="17" t="n">
        <f aca="false">IFERROR(AVERAGE($I$9:I114),"")</f>
        <v>0.0277777777777778</v>
      </c>
    </row>
    <row r="115" customFormat="false" ht="15" hidden="false" customHeight="false" outlineLevel="0" collapsed="false">
      <c r="A115" s="29"/>
      <c r="B115" s="30"/>
      <c r="C115" s="30"/>
      <c r="D115" s="30"/>
      <c r="E115" s="30"/>
      <c r="F115" s="30"/>
      <c r="G115" s="31"/>
      <c r="H115" s="31"/>
      <c r="I115" s="17" t="str">
        <f aca="false">IFERROR((G115-H115)/H115,"")</f>
        <v/>
      </c>
      <c r="J115" s="31"/>
      <c r="K115" s="30"/>
      <c r="L115" s="15" t="str">
        <f aca="false">IF(K115="W",(G115-1)*J115,IF(K115="L",-J115,IF(K115="P",0,"")))</f>
        <v/>
      </c>
      <c r="M115" s="16" t="str">
        <f aca="false">IFERROR(L115*$B$3,"")</f>
        <v/>
      </c>
      <c r="N115" s="15" t="n">
        <f aca="false">SUM($L$9:L115)</f>
        <v>0.85</v>
      </c>
      <c r="O115" s="16" t="n">
        <f aca="false">SUM($M$9:M115)</f>
        <v>8.5</v>
      </c>
      <c r="P115" s="13" t="n">
        <f aca="false">IFERROR(N115/SUM($J$9:J115),"")</f>
        <v>0.85</v>
      </c>
      <c r="Q115" s="13" t="n">
        <f aca="false">IFERROR(COUNTIF($K$9:K115,"W")/COUNTIF($K$9:K115,"&lt;&gt;"),"")</f>
        <v>1</v>
      </c>
      <c r="R115" s="17" t="n">
        <f aca="false">IFERROR(AVERAGE($I$9:I115),"")</f>
        <v>0.0277777777777778</v>
      </c>
    </row>
    <row r="116" customFormat="false" ht="15" hidden="false" customHeight="false" outlineLevel="0" collapsed="false">
      <c r="A116" s="29"/>
      <c r="B116" s="30"/>
      <c r="C116" s="30"/>
      <c r="D116" s="30"/>
      <c r="E116" s="30"/>
      <c r="F116" s="30"/>
      <c r="G116" s="31"/>
      <c r="H116" s="31"/>
      <c r="I116" s="17" t="str">
        <f aca="false">IFERROR((G116-H116)/H116,"")</f>
        <v/>
      </c>
      <c r="J116" s="31"/>
      <c r="K116" s="30"/>
      <c r="L116" s="15" t="str">
        <f aca="false">IF(K116="W",(G116-1)*J116,IF(K116="L",-J116,IF(K116="P",0,"")))</f>
        <v/>
      </c>
      <c r="M116" s="16" t="str">
        <f aca="false">IFERROR(L116*$B$3,"")</f>
        <v/>
      </c>
      <c r="N116" s="15" t="n">
        <f aca="false">SUM($L$9:L116)</f>
        <v>0.85</v>
      </c>
      <c r="O116" s="16" t="n">
        <f aca="false">SUM($M$9:M116)</f>
        <v>8.5</v>
      </c>
      <c r="P116" s="13" t="n">
        <f aca="false">IFERROR(N116/SUM($J$9:J116),"")</f>
        <v>0.85</v>
      </c>
      <c r="Q116" s="13" t="n">
        <f aca="false">IFERROR(COUNTIF($K$9:K116,"W")/COUNTIF($K$9:K116,"&lt;&gt;"),"")</f>
        <v>1</v>
      </c>
      <c r="R116" s="17" t="n">
        <f aca="false">IFERROR(AVERAGE($I$9:I116),"")</f>
        <v>0.0277777777777778</v>
      </c>
    </row>
    <row r="117" customFormat="false" ht="15" hidden="false" customHeight="false" outlineLevel="0" collapsed="false">
      <c r="A117" s="29"/>
      <c r="B117" s="30"/>
      <c r="C117" s="30"/>
      <c r="D117" s="30"/>
      <c r="E117" s="30"/>
      <c r="F117" s="30"/>
      <c r="G117" s="31"/>
      <c r="H117" s="31"/>
      <c r="I117" s="17" t="str">
        <f aca="false">IFERROR((G117-H117)/H117,"")</f>
        <v/>
      </c>
      <c r="J117" s="31"/>
      <c r="K117" s="30"/>
      <c r="L117" s="15" t="str">
        <f aca="false">IF(K117="W",(G117-1)*J117,IF(K117="L",-J117,IF(K117="P",0,"")))</f>
        <v/>
      </c>
      <c r="M117" s="16" t="str">
        <f aca="false">IFERROR(L117*$B$3,"")</f>
        <v/>
      </c>
      <c r="N117" s="15" t="n">
        <f aca="false">SUM($L$9:L117)</f>
        <v>0.85</v>
      </c>
      <c r="O117" s="16" t="n">
        <f aca="false">SUM($M$9:M117)</f>
        <v>8.5</v>
      </c>
      <c r="P117" s="13" t="n">
        <f aca="false">IFERROR(N117/SUM($J$9:J117),"")</f>
        <v>0.85</v>
      </c>
      <c r="Q117" s="13" t="n">
        <f aca="false">IFERROR(COUNTIF($K$9:K117,"W")/COUNTIF($K$9:K117,"&lt;&gt;"),"")</f>
        <v>1</v>
      </c>
      <c r="R117" s="17" t="n">
        <f aca="false">IFERROR(AVERAGE($I$9:I117),"")</f>
        <v>0.0277777777777778</v>
      </c>
    </row>
    <row r="118" customFormat="false" ht="15" hidden="false" customHeight="false" outlineLevel="0" collapsed="false">
      <c r="A118" s="29"/>
      <c r="B118" s="30"/>
      <c r="C118" s="30"/>
      <c r="D118" s="30"/>
      <c r="E118" s="30"/>
      <c r="F118" s="30"/>
      <c r="G118" s="31"/>
      <c r="H118" s="31"/>
      <c r="I118" s="17" t="str">
        <f aca="false">IFERROR((G118-H118)/H118,"")</f>
        <v/>
      </c>
      <c r="J118" s="31"/>
      <c r="K118" s="30"/>
      <c r="L118" s="15" t="str">
        <f aca="false">IF(K118="W",(G118-1)*J118,IF(K118="L",-J118,IF(K118="P",0,"")))</f>
        <v/>
      </c>
      <c r="M118" s="16" t="str">
        <f aca="false">IFERROR(L118*$B$3,"")</f>
        <v/>
      </c>
      <c r="N118" s="15" t="n">
        <f aca="false">SUM($L$9:L118)</f>
        <v>0.85</v>
      </c>
      <c r="O118" s="16" t="n">
        <f aca="false">SUM($M$9:M118)</f>
        <v>8.5</v>
      </c>
      <c r="P118" s="13" t="n">
        <f aca="false">IFERROR(N118/SUM($J$9:J118),"")</f>
        <v>0.85</v>
      </c>
      <c r="Q118" s="13" t="n">
        <f aca="false">IFERROR(COUNTIF($K$9:K118,"W")/COUNTIF($K$9:K118,"&lt;&gt;"),"")</f>
        <v>1</v>
      </c>
      <c r="R118" s="17" t="n">
        <f aca="false">IFERROR(AVERAGE($I$9:I118),"")</f>
        <v>0.0277777777777778</v>
      </c>
    </row>
    <row r="119" customFormat="false" ht="15" hidden="false" customHeight="false" outlineLevel="0" collapsed="false">
      <c r="A119" s="29"/>
      <c r="B119" s="30"/>
      <c r="C119" s="30"/>
      <c r="D119" s="30"/>
      <c r="E119" s="30"/>
      <c r="F119" s="30"/>
      <c r="G119" s="31"/>
      <c r="H119" s="31"/>
      <c r="I119" s="17" t="str">
        <f aca="false">IFERROR((G119-H119)/H119,"")</f>
        <v/>
      </c>
      <c r="J119" s="31"/>
      <c r="K119" s="30"/>
      <c r="L119" s="15" t="str">
        <f aca="false">IF(K119="W",(G119-1)*J119,IF(K119="L",-J119,IF(K119="P",0,"")))</f>
        <v/>
      </c>
      <c r="M119" s="16" t="str">
        <f aca="false">IFERROR(L119*$B$3,"")</f>
        <v/>
      </c>
      <c r="N119" s="15" t="n">
        <f aca="false">SUM($L$9:L119)</f>
        <v>0.85</v>
      </c>
      <c r="O119" s="16" t="n">
        <f aca="false">SUM($M$9:M119)</f>
        <v>8.5</v>
      </c>
      <c r="P119" s="13" t="n">
        <f aca="false">IFERROR(N119/SUM($J$9:J119),"")</f>
        <v>0.85</v>
      </c>
      <c r="Q119" s="13" t="n">
        <f aca="false">IFERROR(COUNTIF($K$9:K119,"W")/COUNTIF($K$9:K119,"&lt;&gt;"),"")</f>
        <v>1</v>
      </c>
      <c r="R119" s="17" t="n">
        <f aca="false">IFERROR(AVERAGE($I$9:I119),"")</f>
        <v>0.0277777777777778</v>
      </c>
    </row>
    <row r="120" customFormat="false" ht="15" hidden="false" customHeight="false" outlineLevel="0" collapsed="false">
      <c r="A120" s="29"/>
      <c r="B120" s="30"/>
      <c r="C120" s="30"/>
      <c r="D120" s="30"/>
      <c r="E120" s="30"/>
      <c r="F120" s="30"/>
      <c r="G120" s="31"/>
      <c r="H120" s="31"/>
      <c r="I120" s="17" t="str">
        <f aca="false">IFERROR((G120-H120)/H120,"")</f>
        <v/>
      </c>
      <c r="J120" s="31"/>
      <c r="K120" s="30"/>
      <c r="L120" s="15" t="str">
        <f aca="false">IF(K120="W",(G120-1)*J120,IF(K120="L",-J120,IF(K120="P",0,"")))</f>
        <v/>
      </c>
      <c r="M120" s="16" t="str">
        <f aca="false">IFERROR(L120*$B$3,"")</f>
        <v/>
      </c>
      <c r="N120" s="15" t="n">
        <f aca="false">SUM($L$9:L120)</f>
        <v>0.85</v>
      </c>
      <c r="O120" s="16" t="n">
        <f aca="false">SUM($M$9:M120)</f>
        <v>8.5</v>
      </c>
      <c r="P120" s="13" t="n">
        <f aca="false">IFERROR(N120/SUM($J$9:J120),"")</f>
        <v>0.85</v>
      </c>
      <c r="Q120" s="13" t="n">
        <f aca="false">IFERROR(COUNTIF($K$9:K120,"W")/COUNTIF($K$9:K120,"&lt;&gt;"),"")</f>
        <v>1</v>
      </c>
      <c r="R120" s="17" t="n">
        <f aca="false">IFERROR(AVERAGE($I$9:I120),"")</f>
        <v>0.0277777777777778</v>
      </c>
    </row>
    <row r="121" customFormat="false" ht="15" hidden="false" customHeight="false" outlineLevel="0" collapsed="false">
      <c r="A121" s="29"/>
      <c r="B121" s="30"/>
      <c r="C121" s="30"/>
      <c r="D121" s="30"/>
      <c r="E121" s="30"/>
      <c r="F121" s="30"/>
      <c r="G121" s="31"/>
      <c r="H121" s="31"/>
      <c r="I121" s="17" t="str">
        <f aca="false">IFERROR((G121-H121)/H121,"")</f>
        <v/>
      </c>
      <c r="J121" s="31"/>
      <c r="K121" s="30"/>
      <c r="L121" s="15" t="str">
        <f aca="false">IF(K121="W",(G121-1)*J121,IF(K121="L",-J121,IF(K121="P",0,"")))</f>
        <v/>
      </c>
      <c r="M121" s="16" t="str">
        <f aca="false">IFERROR(L121*$B$3,"")</f>
        <v/>
      </c>
      <c r="N121" s="15" t="n">
        <f aca="false">SUM($L$9:L121)</f>
        <v>0.85</v>
      </c>
      <c r="O121" s="16" t="n">
        <f aca="false">SUM($M$9:M121)</f>
        <v>8.5</v>
      </c>
      <c r="P121" s="13" t="n">
        <f aca="false">IFERROR(N121/SUM($J$9:J121),"")</f>
        <v>0.85</v>
      </c>
      <c r="Q121" s="13" t="n">
        <f aca="false">IFERROR(COUNTIF($K$9:K121,"W")/COUNTIF($K$9:K121,"&lt;&gt;"),"")</f>
        <v>1</v>
      </c>
      <c r="R121" s="17" t="n">
        <f aca="false">IFERROR(AVERAGE($I$9:I121),"")</f>
        <v>0.0277777777777778</v>
      </c>
    </row>
    <row r="122" customFormat="false" ht="15" hidden="false" customHeight="false" outlineLevel="0" collapsed="false">
      <c r="A122" s="29"/>
      <c r="B122" s="30"/>
      <c r="C122" s="30"/>
      <c r="D122" s="30"/>
      <c r="E122" s="30"/>
      <c r="F122" s="30"/>
      <c r="G122" s="31"/>
      <c r="H122" s="31"/>
      <c r="I122" s="17" t="str">
        <f aca="false">IFERROR((G122-H122)/H122,"")</f>
        <v/>
      </c>
      <c r="J122" s="31"/>
      <c r="K122" s="30"/>
      <c r="L122" s="15" t="str">
        <f aca="false">IF(K122="W",(G122-1)*J122,IF(K122="L",-J122,IF(K122="P",0,"")))</f>
        <v/>
      </c>
      <c r="M122" s="16" t="str">
        <f aca="false">IFERROR(L122*$B$3,"")</f>
        <v/>
      </c>
      <c r="N122" s="15" t="n">
        <f aca="false">SUM($L$9:L122)</f>
        <v>0.85</v>
      </c>
      <c r="O122" s="16" t="n">
        <f aca="false">SUM($M$9:M122)</f>
        <v>8.5</v>
      </c>
      <c r="P122" s="13" t="n">
        <f aca="false">IFERROR(N122/SUM($J$9:J122),"")</f>
        <v>0.85</v>
      </c>
      <c r="Q122" s="13" t="n">
        <f aca="false">IFERROR(COUNTIF($K$9:K122,"W")/COUNTIF($K$9:K122,"&lt;&gt;"),"")</f>
        <v>1</v>
      </c>
      <c r="R122" s="17" t="n">
        <f aca="false">IFERROR(AVERAGE($I$9:I122),"")</f>
        <v>0.0277777777777778</v>
      </c>
    </row>
    <row r="123" customFormat="false" ht="15" hidden="false" customHeight="false" outlineLevel="0" collapsed="false">
      <c r="A123" s="29"/>
      <c r="B123" s="30"/>
      <c r="C123" s="30"/>
      <c r="D123" s="30"/>
      <c r="E123" s="30"/>
      <c r="F123" s="30"/>
      <c r="G123" s="31"/>
      <c r="H123" s="31"/>
      <c r="I123" s="17" t="str">
        <f aca="false">IFERROR((G123-H123)/H123,"")</f>
        <v/>
      </c>
      <c r="J123" s="31"/>
      <c r="K123" s="30"/>
      <c r="L123" s="15" t="str">
        <f aca="false">IF(K123="W",(G123-1)*J123,IF(K123="L",-J123,IF(K123="P",0,"")))</f>
        <v/>
      </c>
      <c r="M123" s="16" t="str">
        <f aca="false">IFERROR(L123*$B$3,"")</f>
        <v/>
      </c>
      <c r="N123" s="15" t="n">
        <f aca="false">SUM($L$9:L123)</f>
        <v>0.85</v>
      </c>
      <c r="O123" s="16" t="n">
        <f aca="false">SUM($M$9:M123)</f>
        <v>8.5</v>
      </c>
      <c r="P123" s="13" t="n">
        <f aca="false">IFERROR(N123/SUM($J$9:J123),"")</f>
        <v>0.85</v>
      </c>
      <c r="Q123" s="13" t="n">
        <f aca="false">IFERROR(COUNTIF($K$9:K123,"W")/COUNTIF($K$9:K123,"&lt;&gt;"),"")</f>
        <v>1</v>
      </c>
      <c r="R123" s="17" t="n">
        <f aca="false">IFERROR(AVERAGE($I$9:I123),"")</f>
        <v>0.0277777777777778</v>
      </c>
    </row>
    <row r="124" customFormat="false" ht="15" hidden="false" customHeight="false" outlineLevel="0" collapsed="false">
      <c r="A124" s="29"/>
      <c r="B124" s="30"/>
      <c r="C124" s="30"/>
      <c r="D124" s="30"/>
      <c r="E124" s="30"/>
      <c r="F124" s="30"/>
      <c r="G124" s="31"/>
      <c r="H124" s="31"/>
      <c r="I124" s="17" t="str">
        <f aca="false">IFERROR((G124-H124)/H124,"")</f>
        <v/>
      </c>
      <c r="J124" s="31"/>
      <c r="K124" s="30"/>
      <c r="L124" s="15" t="str">
        <f aca="false">IF(K124="W",(G124-1)*J124,IF(K124="L",-J124,IF(K124="P",0,"")))</f>
        <v/>
      </c>
      <c r="M124" s="16" t="str">
        <f aca="false">IFERROR(L124*$B$3,"")</f>
        <v/>
      </c>
      <c r="N124" s="15" t="n">
        <f aca="false">SUM($L$9:L124)</f>
        <v>0.85</v>
      </c>
      <c r="O124" s="16" t="n">
        <f aca="false">SUM($M$9:M124)</f>
        <v>8.5</v>
      </c>
      <c r="P124" s="13" t="n">
        <f aca="false">IFERROR(N124/SUM($J$9:J124),"")</f>
        <v>0.85</v>
      </c>
      <c r="Q124" s="13" t="n">
        <f aca="false">IFERROR(COUNTIF($K$9:K124,"W")/COUNTIF($K$9:K124,"&lt;&gt;"),"")</f>
        <v>1</v>
      </c>
      <c r="R124" s="17" t="n">
        <f aca="false">IFERROR(AVERAGE($I$9:I124),"")</f>
        <v>0.0277777777777778</v>
      </c>
    </row>
    <row r="125" customFormat="false" ht="15" hidden="false" customHeight="false" outlineLevel="0" collapsed="false">
      <c r="A125" s="29"/>
      <c r="B125" s="30"/>
      <c r="C125" s="30"/>
      <c r="D125" s="30"/>
      <c r="E125" s="30"/>
      <c r="F125" s="30"/>
      <c r="G125" s="31"/>
      <c r="H125" s="31"/>
      <c r="I125" s="17" t="str">
        <f aca="false">IFERROR((G125-H125)/H125,"")</f>
        <v/>
      </c>
      <c r="J125" s="31"/>
      <c r="K125" s="30"/>
      <c r="L125" s="15" t="str">
        <f aca="false">IF(K125="W",(G125-1)*J125,IF(K125="L",-J125,IF(K125="P",0,"")))</f>
        <v/>
      </c>
      <c r="M125" s="16" t="str">
        <f aca="false">IFERROR(L125*$B$3,"")</f>
        <v/>
      </c>
      <c r="N125" s="15" t="n">
        <f aca="false">SUM($L$9:L125)</f>
        <v>0.85</v>
      </c>
      <c r="O125" s="16" t="n">
        <f aca="false">SUM($M$9:M125)</f>
        <v>8.5</v>
      </c>
      <c r="P125" s="13" t="n">
        <f aca="false">IFERROR(N125/SUM($J$9:J125),"")</f>
        <v>0.85</v>
      </c>
      <c r="Q125" s="13" t="n">
        <f aca="false">IFERROR(COUNTIF($K$9:K125,"W")/COUNTIF($K$9:K125,"&lt;&gt;"),"")</f>
        <v>1</v>
      </c>
      <c r="R125" s="17" t="n">
        <f aca="false">IFERROR(AVERAGE($I$9:I125),"")</f>
        <v>0.0277777777777778</v>
      </c>
    </row>
    <row r="126" customFormat="false" ht="15" hidden="false" customHeight="false" outlineLevel="0" collapsed="false">
      <c r="A126" s="29"/>
      <c r="B126" s="30"/>
      <c r="C126" s="30"/>
      <c r="D126" s="30"/>
      <c r="E126" s="30"/>
      <c r="F126" s="30"/>
      <c r="G126" s="31"/>
      <c r="H126" s="31"/>
      <c r="I126" s="17" t="str">
        <f aca="false">IFERROR((G126-H126)/H126,"")</f>
        <v/>
      </c>
      <c r="J126" s="31"/>
      <c r="K126" s="30"/>
      <c r="L126" s="15" t="str">
        <f aca="false">IF(K126="W",(G126-1)*J126,IF(K126="L",-J126,IF(K126="P",0,"")))</f>
        <v/>
      </c>
      <c r="M126" s="16" t="str">
        <f aca="false">IFERROR(L126*$B$3,"")</f>
        <v/>
      </c>
      <c r="N126" s="15" t="n">
        <f aca="false">SUM($L$9:L126)</f>
        <v>0.85</v>
      </c>
      <c r="O126" s="16" t="n">
        <f aca="false">SUM($M$9:M126)</f>
        <v>8.5</v>
      </c>
      <c r="P126" s="13" t="n">
        <f aca="false">IFERROR(N126/SUM($J$9:J126),"")</f>
        <v>0.85</v>
      </c>
      <c r="Q126" s="13" t="n">
        <f aca="false">IFERROR(COUNTIF($K$9:K126,"W")/COUNTIF($K$9:K126,"&lt;&gt;"),"")</f>
        <v>1</v>
      </c>
      <c r="R126" s="17" t="n">
        <f aca="false">IFERROR(AVERAGE($I$9:I126),"")</f>
        <v>0.0277777777777778</v>
      </c>
    </row>
    <row r="127" customFormat="false" ht="15" hidden="false" customHeight="false" outlineLevel="0" collapsed="false">
      <c r="A127" s="29"/>
      <c r="B127" s="30"/>
      <c r="C127" s="30"/>
      <c r="D127" s="30"/>
      <c r="E127" s="30"/>
      <c r="F127" s="30"/>
      <c r="G127" s="31"/>
      <c r="H127" s="31"/>
      <c r="I127" s="17" t="str">
        <f aca="false">IFERROR((G127-H127)/H127,"")</f>
        <v/>
      </c>
      <c r="J127" s="31"/>
      <c r="K127" s="30"/>
      <c r="L127" s="15" t="str">
        <f aca="false">IF(K127="W",(G127-1)*J127,IF(K127="L",-J127,IF(K127="P",0,"")))</f>
        <v/>
      </c>
      <c r="M127" s="16" t="str">
        <f aca="false">IFERROR(L127*$B$3,"")</f>
        <v/>
      </c>
      <c r="N127" s="15" t="n">
        <f aca="false">SUM($L$9:L127)</f>
        <v>0.85</v>
      </c>
      <c r="O127" s="16" t="n">
        <f aca="false">SUM($M$9:M127)</f>
        <v>8.5</v>
      </c>
      <c r="P127" s="13" t="n">
        <f aca="false">IFERROR(N127/SUM($J$9:J127),"")</f>
        <v>0.85</v>
      </c>
      <c r="Q127" s="13" t="n">
        <f aca="false">IFERROR(COUNTIF($K$9:K127,"W")/COUNTIF($K$9:K127,"&lt;&gt;"),"")</f>
        <v>1</v>
      </c>
      <c r="R127" s="17" t="n">
        <f aca="false">IFERROR(AVERAGE($I$9:I127),"")</f>
        <v>0.0277777777777778</v>
      </c>
    </row>
    <row r="128" customFormat="false" ht="15" hidden="false" customHeight="false" outlineLevel="0" collapsed="false">
      <c r="A128" s="29"/>
      <c r="B128" s="30"/>
      <c r="C128" s="30"/>
      <c r="D128" s="30"/>
      <c r="E128" s="30"/>
      <c r="F128" s="30"/>
      <c r="G128" s="31"/>
      <c r="H128" s="31"/>
      <c r="I128" s="17" t="str">
        <f aca="false">IFERROR((G128-H128)/H128,"")</f>
        <v/>
      </c>
      <c r="J128" s="31"/>
      <c r="K128" s="30"/>
      <c r="L128" s="15" t="str">
        <f aca="false">IF(K128="W",(G128-1)*J128,IF(K128="L",-J128,IF(K128="P",0,"")))</f>
        <v/>
      </c>
      <c r="M128" s="16" t="str">
        <f aca="false">IFERROR(L128*$B$3,"")</f>
        <v/>
      </c>
      <c r="N128" s="15" t="n">
        <f aca="false">SUM($L$9:L128)</f>
        <v>0.85</v>
      </c>
      <c r="O128" s="16" t="n">
        <f aca="false">SUM($M$9:M128)</f>
        <v>8.5</v>
      </c>
      <c r="P128" s="13" t="n">
        <f aca="false">IFERROR(N128/SUM($J$9:J128),"")</f>
        <v>0.85</v>
      </c>
      <c r="Q128" s="13" t="n">
        <f aca="false">IFERROR(COUNTIF($K$9:K128,"W")/COUNTIF($K$9:K128,"&lt;&gt;"),"")</f>
        <v>1</v>
      </c>
      <c r="R128" s="17" t="n">
        <f aca="false">IFERROR(AVERAGE($I$9:I128),"")</f>
        <v>0.0277777777777778</v>
      </c>
    </row>
    <row r="129" customFormat="false" ht="15" hidden="false" customHeight="false" outlineLevel="0" collapsed="false">
      <c r="A129" s="29"/>
      <c r="B129" s="30"/>
      <c r="C129" s="30"/>
      <c r="D129" s="30"/>
      <c r="E129" s="30"/>
      <c r="F129" s="30"/>
      <c r="G129" s="31"/>
      <c r="H129" s="31"/>
      <c r="I129" s="17" t="str">
        <f aca="false">IFERROR((G129-H129)/H129,"")</f>
        <v/>
      </c>
      <c r="J129" s="31"/>
      <c r="K129" s="30"/>
      <c r="L129" s="15" t="str">
        <f aca="false">IF(K129="W",(G129-1)*J129,IF(K129="L",-J129,IF(K129="P",0,"")))</f>
        <v/>
      </c>
      <c r="M129" s="16" t="str">
        <f aca="false">IFERROR(L129*$B$3,"")</f>
        <v/>
      </c>
      <c r="N129" s="15" t="n">
        <f aca="false">SUM($L$9:L129)</f>
        <v>0.85</v>
      </c>
      <c r="O129" s="16" t="n">
        <f aca="false">SUM($M$9:M129)</f>
        <v>8.5</v>
      </c>
      <c r="P129" s="13" t="n">
        <f aca="false">IFERROR(N129/SUM($J$9:J129),"")</f>
        <v>0.85</v>
      </c>
      <c r="Q129" s="13" t="n">
        <f aca="false">IFERROR(COUNTIF($K$9:K129,"W")/COUNTIF($K$9:K129,"&lt;&gt;"),"")</f>
        <v>1</v>
      </c>
      <c r="R129" s="17" t="n">
        <f aca="false">IFERROR(AVERAGE($I$9:I129),"")</f>
        <v>0.0277777777777778</v>
      </c>
    </row>
    <row r="130" customFormat="false" ht="15" hidden="false" customHeight="false" outlineLevel="0" collapsed="false">
      <c r="A130" s="29"/>
      <c r="B130" s="30"/>
      <c r="C130" s="30"/>
      <c r="D130" s="30"/>
      <c r="E130" s="30"/>
      <c r="F130" s="30"/>
      <c r="G130" s="31"/>
      <c r="H130" s="31"/>
      <c r="I130" s="17" t="str">
        <f aca="false">IFERROR((G130-H130)/H130,"")</f>
        <v/>
      </c>
      <c r="J130" s="31"/>
      <c r="K130" s="30"/>
      <c r="L130" s="15" t="str">
        <f aca="false">IF(K130="W",(G130-1)*J130,IF(K130="L",-J130,IF(K130="P",0,"")))</f>
        <v/>
      </c>
      <c r="M130" s="16" t="str">
        <f aca="false">IFERROR(L130*$B$3,"")</f>
        <v/>
      </c>
      <c r="N130" s="15" t="n">
        <f aca="false">SUM($L$9:L130)</f>
        <v>0.85</v>
      </c>
      <c r="O130" s="16" t="n">
        <f aca="false">SUM($M$9:M130)</f>
        <v>8.5</v>
      </c>
      <c r="P130" s="13" t="n">
        <f aca="false">IFERROR(N130/SUM($J$9:J130),"")</f>
        <v>0.85</v>
      </c>
      <c r="Q130" s="13" t="n">
        <f aca="false">IFERROR(COUNTIF($K$9:K130,"W")/COUNTIF($K$9:K130,"&lt;&gt;"),"")</f>
        <v>1</v>
      </c>
      <c r="R130" s="17" t="n">
        <f aca="false">IFERROR(AVERAGE($I$9:I130),"")</f>
        <v>0.0277777777777778</v>
      </c>
    </row>
    <row r="131" customFormat="false" ht="15" hidden="false" customHeight="false" outlineLevel="0" collapsed="false">
      <c r="A131" s="29"/>
      <c r="B131" s="30"/>
      <c r="C131" s="30"/>
      <c r="D131" s="30"/>
      <c r="E131" s="30"/>
      <c r="F131" s="30"/>
      <c r="G131" s="31"/>
      <c r="H131" s="31"/>
      <c r="I131" s="17" t="str">
        <f aca="false">IFERROR((G131-H131)/H131,"")</f>
        <v/>
      </c>
      <c r="J131" s="31"/>
      <c r="K131" s="30"/>
      <c r="L131" s="15" t="str">
        <f aca="false">IF(K131="W",(G131-1)*J131,IF(K131="L",-J131,IF(K131="P",0,"")))</f>
        <v/>
      </c>
      <c r="M131" s="16" t="str">
        <f aca="false">IFERROR(L131*$B$3,"")</f>
        <v/>
      </c>
      <c r="N131" s="15" t="n">
        <f aca="false">SUM($L$9:L131)</f>
        <v>0.85</v>
      </c>
      <c r="O131" s="16" t="n">
        <f aca="false">SUM($M$9:M131)</f>
        <v>8.5</v>
      </c>
      <c r="P131" s="13" t="n">
        <f aca="false">IFERROR(N131/SUM($J$9:J131),"")</f>
        <v>0.85</v>
      </c>
      <c r="Q131" s="13" t="n">
        <f aca="false">IFERROR(COUNTIF($K$9:K131,"W")/COUNTIF($K$9:K131,"&lt;&gt;"),"")</f>
        <v>1</v>
      </c>
      <c r="R131" s="17" t="n">
        <f aca="false">IFERROR(AVERAGE($I$9:I131),"")</f>
        <v>0.0277777777777778</v>
      </c>
    </row>
    <row r="132" customFormat="false" ht="15" hidden="false" customHeight="false" outlineLevel="0" collapsed="false">
      <c r="A132" s="29"/>
      <c r="B132" s="30"/>
      <c r="C132" s="30"/>
      <c r="D132" s="30"/>
      <c r="E132" s="30"/>
      <c r="F132" s="30"/>
      <c r="G132" s="31"/>
      <c r="H132" s="31"/>
      <c r="I132" s="17" t="str">
        <f aca="false">IFERROR((G132-H132)/H132,"")</f>
        <v/>
      </c>
      <c r="J132" s="31"/>
      <c r="K132" s="30"/>
      <c r="L132" s="15" t="str">
        <f aca="false">IF(K132="W",(G132-1)*J132,IF(K132="L",-J132,IF(K132="P",0,"")))</f>
        <v/>
      </c>
      <c r="M132" s="16" t="str">
        <f aca="false">IFERROR(L132*$B$3,"")</f>
        <v/>
      </c>
      <c r="N132" s="15" t="n">
        <f aca="false">SUM($L$9:L132)</f>
        <v>0.85</v>
      </c>
      <c r="O132" s="16" t="n">
        <f aca="false">SUM($M$9:M132)</f>
        <v>8.5</v>
      </c>
      <c r="P132" s="13" t="n">
        <f aca="false">IFERROR(N132/SUM($J$9:J132),"")</f>
        <v>0.85</v>
      </c>
      <c r="Q132" s="13" t="n">
        <f aca="false">IFERROR(COUNTIF($K$9:K132,"W")/COUNTIF($K$9:K132,"&lt;&gt;"),"")</f>
        <v>1</v>
      </c>
      <c r="R132" s="17" t="n">
        <f aca="false">IFERROR(AVERAGE($I$9:I132),"")</f>
        <v>0.0277777777777778</v>
      </c>
    </row>
    <row r="133" customFormat="false" ht="15" hidden="false" customHeight="false" outlineLevel="0" collapsed="false">
      <c r="A133" s="29"/>
      <c r="B133" s="30"/>
      <c r="C133" s="30"/>
      <c r="D133" s="30"/>
      <c r="E133" s="30"/>
      <c r="F133" s="30"/>
      <c r="G133" s="31"/>
      <c r="H133" s="31"/>
      <c r="I133" s="17" t="str">
        <f aca="false">IFERROR((G133-H133)/H133,"")</f>
        <v/>
      </c>
      <c r="J133" s="31"/>
      <c r="K133" s="30"/>
      <c r="L133" s="15" t="str">
        <f aca="false">IF(K133="W",(G133-1)*J133,IF(K133="L",-J133,IF(K133="P",0,"")))</f>
        <v/>
      </c>
      <c r="M133" s="16" t="str">
        <f aca="false">IFERROR(L133*$B$3,"")</f>
        <v/>
      </c>
      <c r="N133" s="15" t="n">
        <f aca="false">SUM($L$9:L133)</f>
        <v>0.85</v>
      </c>
      <c r="O133" s="16" t="n">
        <f aca="false">SUM($M$9:M133)</f>
        <v>8.5</v>
      </c>
      <c r="P133" s="13" t="n">
        <f aca="false">IFERROR(N133/SUM($J$9:J133),"")</f>
        <v>0.85</v>
      </c>
      <c r="Q133" s="13" t="n">
        <f aca="false">IFERROR(COUNTIF($K$9:K133,"W")/COUNTIF($K$9:K133,"&lt;&gt;"),"")</f>
        <v>1</v>
      </c>
      <c r="R133" s="17" t="n">
        <f aca="false">IFERROR(AVERAGE($I$9:I133),"")</f>
        <v>0.0277777777777778</v>
      </c>
    </row>
    <row r="134" customFormat="false" ht="15" hidden="false" customHeight="false" outlineLevel="0" collapsed="false">
      <c r="A134" s="29"/>
      <c r="B134" s="30"/>
      <c r="C134" s="30"/>
      <c r="D134" s="30"/>
      <c r="E134" s="30"/>
      <c r="F134" s="30"/>
      <c r="G134" s="31"/>
      <c r="H134" s="31"/>
      <c r="I134" s="17" t="str">
        <f aca="false">IFERROR((G134-H134)/H134,"")</f>
        <v/>
      </c>
      <c r="J134" s="31"/>
      <c r="K134" s="30"/>
      <c r="L134" s="15" t="str">
        <f aca="false">IF(K134="W",(G134-1)*J134,IF(K134="L",-J134,IF(K134="P",0,"")))</f>
        <v/>
      </c>
      <c r="M134" s="16" t="str">
        <f aca="false">IFERROR(L134*$B$3,"")</f>
        <v/>
      </c>
      <c r="N134" s="15" t="n">
        <f aca="false">SUM($L$9:L134)</f>
        <v>0.85</v>
      </c>
      <c r="O134" s="16" t="n">
        <f aca="false">SUM($M$9:M134)</f>
        <v>8.5</v>
      </c>
      <c r="P134" s="13" t="n">
        <f aca="false">IFERROR(N134/SUM($J$9:J134),"")</f>
        <v>0.85</v>
      </c>
      <c r="Q134" s="13" t="n">
        <f aca="false">IFERROR(COUNTIF($K$9:K134,"W")/COUNTIF($K$9:K134,"&lt;&gt;"),"")</f>
        <v>1</v>
      </c>
      <c r="R134" s="17" t="n">
        <f aca="false">IFERROR(AVERAGE($I$9:I134),"")</f>
        <v>0.0277777777777778</v>
      </c>
    </row>
    <row r="135" customFormat="false" ht="15" hidden="false" customHeight="false" outlineLevel="0" collapsed="false">
      <c r="A135" s="29"/>
      <c r="B135" s="30"/>
      <c r="C135" s="30"/>
      <c r="D135" s="30"/>
      <c r="E135" s="30"/>
      <c r="F135" s="30"/>
      <c r="G135" s="31"/>
      <c r="H135" s="31"/>
      <c r="I135" s="17" t="str">
        <f aca="false">IFERROR((G135-H135)/H135,"")</f>
        <v/>
      </c>
      <c r="J135" s="31"/>
      <c r="K135" s="30"/>
      <c r="L135" s="15" t="str">
        <f aca="false">IF(K135="W",(G135-1)*J135,IF(K135="L",-J135,IF(K135="P",0,"")))</f>
        <v/>
      </c>
      <c r="M135" s="16" t="str">
        <f aca="false">IFERROR(L135*$B$3,"")</f>
        <v/>
      </c>
      <c r="N135" s="15" t="n">
        <f aca="false">SUM($L$9:L135)</f>
        <v>0.85</v>
      </c>
      <c r="O135" s="16" t="n">
        <f aca="false">SUM($M$9:M135)</f>
        <v>8.5</v>
      </c>
      <c r="P135" s="13" t="n">
        <f aca="false">IFERROR(N135/SUM($J$9:J135),"")</f>
        <v>0.85</v>
      </c>
      <c r="Q135" s="13" t="n">
        <f aca="false">IFERROR(COUNTIF($K$9:K135,"W")/COUNTIF($K$9:K135,"&lt;&gt;"),"")</f>
        <v>1</v>
      </c>
      <c r="R135" s="17" t="n">
        <f aca="false">IFERROR(AVERAGE($I$9:I135),"")</f>
        <v>0.0277777777777778</v>
      </c>
    </row>
    <row r="136" customFormat="false" ht="15" hidden="false" customHeight="false" outlineLevel="0" collapsed="false">
      <c r="A136" s="29"/>
      <c r="B136" s="30"/>
      <c r="C136" s="30"/>
      <c r="D136" s="30"/>
      <c r="E136" s="30"/>
      <c r="F136" s="30"/>
      <c r="G136" s="31"/>
      <c r="H136" s="31"/>
      <c r="I136" s="17" t="str">
        <f aca="false">IFERROR((G136-H136)/H136,"")</f>
        <v/>
      </c>
      <c r="J136" s="31"/>
      <c r="K136" s="30"/>
      <c r="L136" s="15" t="str">
        <f aca="false">IF(K136="W",(G136-1)*J136,IF(K136="L",-J136,IF(K136="P",0,"")))</f>
        <v/>
      </c>
      <c r="M136" s="16" t="str">
        <f aca="false">IFERROR(L136*$B$3,"")</f>
        <v/>
      </c>
      <c r="N136" s="15" t="n">
        <f aca="false">SUM($L$9:L136)</f>
        <v>0.85</v>
      </c>
      <c r="O136" s="16" t="n">
        <f aca="false">SUM($M$9:M136)</f>
        <v>8.5</v>
      </c>
      <c r="P136" s="13" t="n">
        <f aca="false">IFERROR(N136/SUM($J$9:J136),"")</f>
        <v>0.85</v>
      </c>
      <c r="Q136" s="13" t="n">
        <f aca="false">IFERROR(COUNTIF($K$9:K136,"W")/COUNTIF($K$9:K136,"&lt;&gt;"),"")</f>
        <v>1</v>
      </c>
      <c r="R136" s="17" t="n">
        <f aca="false">IFERROR(AVERAGE($I$9:I136),"")</f>
        <v>0.0277777777777778</v>
      </c>
    </row>
    <row r="137" customFormat="false" ht="15" hidden="false" customHeight="false" outlineLevel="0" collapsed="false">
      <c r="A137" s="29"/>
      <c r="B137" s="30"/>
      <c r="C137" s="30"/>
      <c r="D137" s="30"/>
      <c r="E137" s="30"/>
      <c r="F137" s="30"/>
      <c r="G137" s="31"/>
      <c r="H137" s="31"/>
      <c r="I137" s="17" t="str">
        <f aca="false">IFERROR((G137-H137)/H137,"")</f>
        <v/>
      </c>
      <c r="J137" s="31"/>
      <c r="K137" s="30"/>
      <c r="L137" s="15" t="str">
        <f aca="false">IF(K137="W",(G137-1)*J137,IF(K137="L",-J137,IF(K137="P",0,"")))</f>
        <v/>
      </c>
      <c r="M137" s="16" t="str">
        <f aca="false">IFERROR(L137*$B$3,"")</f>
        <v/>
      </c>
      <c r="N137" s="15" t="n">
        <f aca="false">SUM($L$9:L137)</f>
        <v>0.85</v>
      </c>
      <c r="O137" s="16" t="n">
        <f aca="false">SUM($M$9:M137)</f>
        <v>8.5</v>
      </c>
      <c r="P137" s="13" t="n">
        <f aca="false">IFERROR(N137/SUM($J$9:J137),"")</f>
        <v>0.85</v>
      </c>
      <c r="Q137" s="13" t="n">
        <f aca="false">IFERROR(COUNTIF($K$9:K137,"W")/COUNTIF($K$9:K137,"&lt;&gt;"),"")</f>
        <v>1</v>
      </c>
      <c r="R137" s="17" t="n">
        <f aca="false">IFERROR(AVERAGE($I$9:I137),"")</f>
        <v>0.0277777777777778</v>
      </c>
    </row>
    <row r="138" customFormat="false" ht="15" hidden="false" customHeight="false" outlineLevel="0" collapsed="false">
      <c r="A138" s="29"/>
      <c r="B138" s="30"/>
      <c r="C138" s="30"/>
      <c r="D138" s="30"/>
      <c r="E138" s="30"/>
      <c r="F138" s="30"/>
      <c r="G138" s="31"/>
      <c r="H138" s="31"/>
      <c r="I138" s="17" t="str">
        <f aca="false">IFERROR((G138-H138)/H138,"")</f>
        <v/>
      </c>
      <c r="J138" s="31"/>
      <c r="K138" s="30"/>
      <c r="L138" s="15" t="str">
        <f aca="false">IF(K138="W",(G138-1)*J138,IF(K138="L",-J138,IF(K138="P",0,"")))</f>
        <v/>
      </c>
      <c r="M138" s="16" t="str">
        <f aca="false">IFERROR(L138*$B$3,"")</f>
        <v/>
      </c>
      <c r="N138" s="15" t="n">
        <f aca="false">SUM($L$9:L138)</f>
        <v>0.85</v>
      </c>
      <c r="O138" s="16" t="n">
        <f aca="false">SUM($M$9:M138)</f>
        <v>8.5</v>
      </c>
      <c r="P138" s="13" t="n">
        <f aca="false">IFERROR(N138/SUM($J$9:J138),"")</f>
        <v>0.85</v>
      </c>
      <c r="Q138" s="13" t="n">
        <f aca="false">IFERROR(COUNTIF($K$9:K138,"W")/COUNTIF($K$9:K138,"&lt;&gt;"),"")</f>
        <v>1</v>
      </c>
      <c r="R138" s="17" t="n">
        <f aca="false">IFERROR(AVERAGE($I$9:I138),"")</f>
        <v>0.0277777777777778</v>
      </c>
    </row>
    <row r="139" customFormat="false" ht="15" hidden="false" customHeight="false" outlineLevel="0" collapsed="false">
      <c r="A139" s="29"/>
      <c r="B139" s="30"/>
      <c r="C139" s="30"/>
      <c r="D139" s="30"/>
      <c r="E139" s="30"/>
      <c r="F139" s="30"/>
      <c r="G139" s="31"/>
      <c r="H139" s="31"/>
      <c r="I139" s="17" t="str">
        <f aca="false">IFERROR((G139-H139)/H139,"")</f>
        <v/>
      </c>
      <c r="J139" s="31"/>
      <c r="K139" s="30"/>
      <c r="L139" s="15" t="str">
        <f aca="false">IF(K139="W",(G139-1)*J139,IF(K139="L",-J139,IF(K139="P",0,"")))</f>
        <v/>
      </c>
      <c r="M139" s="16" t="str">
        <f aca="false">IFERROR(L139*$B$3,"")</f>
        <v/>
      </c>
      <c r="N139" s="15" t="n">
        <f aca="false">SUM($L$9:L139)</f>
        <v>0.85</v>
      </c>
      <c r="O139" s="16" t="n">
        <f aca="false">SUM($M$9:M139)</f>
        <v>8.5</v>
      </c>
      <c r="P139" s="13" t="n">
        <f aca="false">IFERROR(N139/SUM($J$9:J139),"")</f>
        <v>0.85</v>
      </c>
      <c r="Q139" s="13" t="n">
        <f aca="false">IFERROR(COUNTIF($K$9:K139,"W")/COUNTIF($K$9:K139,"&lt;&gt;"),"")</f>
        <v>1</v>
      </c>
      <c r="R139" s="17" t="n">
        <f aca="false">IFERROR(AVERAGE($I$9:I139),"")</f>
        <v>0.0277777777777778</v>
      </c>
    </row>
    <row r="140" customFormat="false" ht="15" hidden="false" customHeight="false" outlineLevel="0" collapsed="false">
      <c r="A140" s="29"/>
      <c r="B140" s="30"/>
      <c r="C140" s="30"/>
      <c r="D140" s="30"/>
      <c r="E140" s="30"/>
      <c r="F140" s="30"/>
      <c r="G140" s="31"/>
      <c r="H140" s="31"/>
      <c r="I140" s="17" t="str">
        <f aca="false">IFERROR((G140-H140)/H140,"")</f>
        <v/>
      </c>
      <c r="J140" s="31"/>
      <c r="K140" s="30"/>
      <c r="L140" s="15" t="str">
        <f aca="false">IF(K140="W",(G140-1)*J140,IF(K140="L",-J140,IF(K140="P",0,"")))</f>
        <v/>
      </c>
      <c r="M140" s="16" t="str">
        <f aca="false">IFERROR(L140*$B$3,"")</f>
        <v/>
      </c>
      <c r="N140" s="15" t="n">
        <f aca="false">SUM($L$9:L140)</f>
        <v>0.85</v>
      </c>
      <c r="O140" s="16" t="n">
        <f aca="false">SUM($M$9:M140)</f>
        <v>8.5</v>
      </c>
      <c r="P140" s="13" t="n">
        <f aca="false">IFERROR(N140/SUM($J$9:J140),"")</f>
        <v>0.85</v>
      </c>
      <c r="Q140" s="13" t="n">
        <f aca="false">IFERROR(COUNTIF($K$9:K140,"W")/COUNTIF($K$9:K140,"&lt;&gt;"),"")</f>
        <v>1</v>
      </c>
      <c r="R140" s="17" t="n">
        <f aca="false">IFERROR(AVERAGE($I$9:I140),"")</f>
        <v>0.0277777777777778</v>
      </c>
    </row>
    <row r="141" customFormat="false" ht="15" hidden="false" customHeight="false" outlineLevel="0" collapsed="false">
      <c r="A141" s="29"/>
      <c r="B141" s="30"/>
      <c r="C141" s="30"/>
      <c r="D141" s="30"/>
      <c r="E141" s="30"/>
      <c r="F141" s="30"/>
      <c r="G141" s="31"/>
      <c r="H141" s="31"/>
      <c r="I141" s="17" t="str">
        <f aca="false">IFERROR((G141-H141)/H141,"")</f>
        <v/>
      </c>
      <c r="J141" s="31"/>
      <c r="K141" s="30"/>
      <c r="L141" s="15" t="str">
        <f aca="false">IF(K141="W",(G141-1)*J141,IF(K141="L",-J141,IF(K141="P",0,"")))</f>
        <v/>
      </c>
      <c r="M141" s="16" t="str">
        <f aca="false">IFERROR(L141*$B$3,"")</f>
        <v/>
      </c>
      <c r="N141" s="15" t="n">
        <f aca="false">SUM($L$9:L141)</f>
        <v>0.85</v>
      </c>
      <c r="O141" s="16" t="n">
        <f aca="false">SUM($M$9:M141)</f>
        <v>8.5</v>
      </c>
      <c r="P141" s="13" t="n">
        <f aca="false">IFERROR(N141/SUM($J$9:J141),"")</f>
        <v>0.85</v>
      </c>
      <c r="Q141" s="13" t="n">
        <f aca="false">IFERROR(COUNTIF($K$9:K141,"W")/COUNTIF($K$9:K141,"&lt;&gt;"),"")</f>
        <v>1</v>
      </c>
      <c r="R141" s="17" t="n">
        <f aca="false">IFERROR(AVERAGE($I$9:I141),"")</f>
        <v>0.0277777777777778</v>
      </c>
    </row>
    <row r="142" customFormat="false" ht="15" hidden="false" customHeight="false" outlineLevel="0" collapsed="false">
      <c r="A142" s="29"/>
      <c r="B142" s="30"/>
      <c r="C142" s="30"/>
      <c r="D142" s="30"/>
      <c r="E142" s="30"/>
      <c r="F142" s="30"/>
      <c r="G142" s="31"/>
      <c r="H142" s="31"/>
      <c r="I142" s="17" t="str">
        <f aca="false">IFERROR((G142-H142)/H142,"")</f>
        <v/>
      </c>
      <c r="J142" s="31"/>
      <c r="K142" s="30"/>
      <c r="L142" s="15" t="str">
        <f aca="false">IF(K142="W",(G142-1)*J142,IF(K142="L",-J142,IF(K142="P",0,"")))</f>
        <v/>
      </c>
      <c r="M142" s="16" t="str">
        <f aca="false">IFERROR(L142*$B$3,"")</f>
        <v/>
      </c>
      <c r="N142" s="15" t="n">
        <f aca="false">SUM($L$9:L142)</f>
        <v>0.85</v>
      </c>
      <c r="O142" s="16" t="n">
        <f aca="false">SUM($M$9:M142)</f>
        <v>8.5</v>
      </c>
      <c r="P142" s="13" t="n">
        <f aca="false">IFERROR(N142/SUM($J$9:J142),"")</f>
        <v>0.85</v>
      </c>
      <c r="Q142" s="13" t="n">
        <f aca="false">IFERROR(COUNTIF($K$9:K142,"W")/COUNTIF($K$9:K142,"&lt;&gt;"),"")</f>
        <v>1</v>
      </c>
      <c r="R142" s="17" t="n">
        <f aca="false">IFERROR(AVERAGE($I$9:I142),"")</f>
        <v>0.0277777777777778</v>
      </c>
    </row>
    <row r="143" customFormat="false" ht="15" hidden="false" customHeight="false" outlineLevel="0" collapsed="false">
      <c r="A143" s="29"/>
      <c r="B143" s="30"/>
      <c r="C143" s="30"/>
      <c r="D143" s="30"/>
      <c r="E143" s="30"/>
      <c r="F143" s="30"/>
      <c r="G143" s="31"/>
      <c r="H143" s="31"/>
      <c r="I143" s="17" t="str">
        <f aca="false">IFERROR((G143-H143)/H143,"")</f>
        <v/>
      </c>
      <c r="J143" s="31"/>
      <c r="K143" s="30"/>
      <c r="L143" s="15" t="str">
        <f aca="false">IF(K143="W",(G143-1)*J143,IF(K143="L",-J143,IF(K143="P",0,"")))</f>
        <v/>
      </c>
      <c r="M143" s="16" t="str">
        <f aca="false">IFERROR(L143*$B$3,"")</f>
        <v/>
      </c>
      <c r="N143" s="15" t="n">
        <f aca="false">SUM($L$9:L143)</f>
        <v>0.85</v>
      </c>
      <c r="O143" s="16" t="n">
        <f aca="false">SUM($M$9:M143)</f>
        <v>8.5</v>
      </c>
      <c r="P143" s="13" t="n">
        <f aca="false">IFERROR(N143/SUM($J$9:J143),"")</f>
        <v>0.85</v>
      </c>
      <c r="Q143" s="13" t="n">
        <f aca="false">IFERROR(COUNTIF($K$9:K143,"W")/COUNTIF($K$9:K143,"&lt;&gt;"),"")</f>
        <v>1</v>
      </c>
      <c r="R143" s="17" t="n">
        <f aca="false">IFERROR(AVERAGE($I$9:I143),"")</f>
        <v>0.0277777777777778</v>
      </c>
    </row>
    <row r="144" customFormat="false" ht="15" hidden="false" customHeight="false" outlineLevel="0" collapsed="false">
      <c r="A144" s="29"/>
      <c r="B144" s="30"/>
      <c r="C144" s="30"/>
      <c r="D144" s="30"/>
      <c r="E144" s="30"/>
      <c r="F144" s="30"/>
      <c r="G144" s="31"/>
      <c r="H144" s="31"/>
      <c r="I144" s="17" t="str">
        <f aca="false">IFERROR((G144-H144)/H144,"")</f>
        <v/>
      </c>
      <c r="J144" s="31"/>
      <c r="K144" s="30"/>
      <c r="L144" s="15" t="str">
        <f aca="false">IF(K144="W",(G144-1)*J144,IF(K144="L",-J144,IF(K144="P",0,"")))</f>
        <v/>
      </c>
      <c r="M144" s="16" t="str">
        <f aca="false">IFERROR(L144*$B$3,"")</f>
        <v/>
      </c>
      <c r="N144" s="15" t="n">
        <f aca="false">SUM($L$9:L144)</f>
        <v>0.85</v>
      </c>
      <c r="O144" s="16" t="n">
        <f aca="false">SUM($M$9:M144)</f>
        <v>8.5</v>
      </c>
      <c r="P144" s="13" t="n">
        <f aca="false">IFERROR(N144/SUM($J$9:J144),"")</f>
        <v>0.85</v>
      </c>
      <c r="Q144" s="13" t="n">
        <f aca="false">IFERROR(COUNTIF($K$9:K144,"W")/COUNTIF($K$9:K144,"&lt;&gt;"),"")</f>
        <v>1</v>
      </c>
      <c r="R144" s="17" t="n">
        <f aca="false">IFERROR(AVERAGE($I$9:I144),"")</f>
        <v>0.0277777777777778</v>
      </c>
    </row>
    <row r="145" customFormat="false" ht="15" hidden="false" customHeight="false" outlineLevel="0" collapsed="false">
      <c r="A145" s="29"/>
      <c r="B145" s="30"/>
      <c r="C145" s="30"/>
      <c r="D145" s="30"/>
      <c r="E145" s="30"/>
      <c r="F145" s="30"/>
      <c r="G145" s="31"/>
      <c r="H145" s="31"/>
      <c r="I145" s="17" t="str">
        <f aca="false">IFERROR((G145-H145)/H145,"")</f>
        <v/>
      </c>
      <c r="J145" s="31"/>
      <c r="K145" s="30"/>
      <c r="L145" s="15" t="str">
        <f aca="false">IF(K145="W",(G145-1)*J145,IF(K145="L",-J145,IF(K145="P",0,"")))</f>
        <v/>
      </c>
      <c r="M145" s="16" t="str">
        <f aca="false">IFERROR(L145*$B$3,"")</f>
        <v/>
      </c>
      <c r="N145" s="15" t="n">
        <f aca="false">SUM($L$9:L145)</f>
        <v>0.85</v>
      </c>
      <c r="O145" s="16" t="n">
        <f aca="false">SUM($M$9:M145)</f>
        <v>8.5</v>
      </c>
      <c r="P145" s="13" t="n">
        <f aca="false">IFERROR(N145/SUM($J$9:J145),"")</f>
        <v>0.85</v>
      </c>
      <c r="Q145" s="13" t="n">
        <f aca="false">IFERROR(COUNTIF($K$9:K145,"W")/COUNTIF($K$9:K145,"&lt;&gt;"),"")</f>
        <v>1</v>
      </c>
      <c r="R145" s="17" t="n">
        <f aca="false">IFERROR(AVERAGE($I$9:I145),"")</f>
        <v>0.0277777777777778</v>
      </c>
    </row>
    <row r="146" customFormat="false" ht="15" hidden="false" customHeight="false" outlineLevel="0" collapsed="false">
      <c r="A146" s="29"/>
      <c r="B146" s="30"/>
      <c r="C146" s="30"/>
      <c r="D146" s="30"/>
      <c r="E146" s="30"/>
      <c r="F146" s="30"/>
      <c r="G146" s="31"/>
      <c r="H146" s="31"/>
      <c r="I146" s="17" t="str">
        <f aca="false">IFERROR((G146-H146)/H146,"")</f>
        <v/>
      </c>
      <c r="J146" s="31"/>
      <c r="K146" s="30"/>
      <c r="L146" s="15" t="str">
        <f aca="false">IF(K146="W",(G146-1)*J146,IF(K146="L",-J146,IF(K146="P",0,"")))</f>
        <v/>
      </c>
      <c r="M146" s="16" t="str">
        <f aca="false">IFERROR(L146*$B$3,"")</f>
        <v/>
      </c>
      <c r="N146" s="15" t="n">
        <f aca="false">SUM($L$9:L146)</f>
        <v>0.85</v>
      </c>
      <c r="O146" s="16" t="n">
        <f aca="false">SUM($M$9:M146)</f>
        <v>8.5</v>
      </c>
      <c r="P146" s="13" t="n">
        <f aca="false">IFERROR(N146/SUM($J$9:J146),"")</f>
        <v>0.85</v>
      </c>
      <c r="Q146" s="13" t="n">
        <f aca="false">IFERROR(COUNTIF($K$9:K146,"W")/COUNTIF($K$9:K146,"&lt;&gt;"),"")</f>
        <v>1</v>
      </c>
      <c r="R146" s="17" t="n">
        <f aca="false">IFERROR(AVERAGE($I$9:I146),"")</f>
        <v>0.0277777777777778</v>
      </c>
    </row>
    <row r="147" customFormat="false" ht="15" hidden="false" customHeight="false" outlineLevel="0" collapsed="false">
      <c r="A147" s="29"/>
      <c r="B147" s="30"/>
      <c r="C147" s="30"/>
      <c r="D147" s="30"/>
      <c r="E147" s="30"/>
      <c r="F147" s="30"/>
      <c r="G147" s="31"/>
      <c r="H147" s="31"/>
      <c r="I147" s="17" t="str">
        <f aca="false">IFERROR((G147-H147)/H147,"")</f>
        <v/>
      </c>
      <c r="J147" s="31"/>
      <c r="K147" s="30"/>
      <c r="L147" s="15" t="str">
        <f aca="false">IF(K147="W",(G147-1)*J147,IF(K147="L",-J147,IF(K147="P",0,"")))</f>
        <v/>
      </c>
      <c r="M147" s="16" t="str">
        <f aca="false">IFERROR(L147*$B$3,"")</f>
        <v/>
      </c>
      <c r="N147" s="15" t="n">
        <f aca="false">SUM($L$9:L147)</f>
        <v>0.85</v>
      </c>
      <c r="O147" s="16" t="n">
        <f aca="false">SUM($M$9:M147)</f>
        <v>8.5</v>
      </c>
      <c r="P147" s="13" t="n">
        <f aca="false">IFERROR(N147/SUM($J$9:J147),"")</f>
        <v>0.85</v>
      </c>
      <c r="Q147" s="13" t="n">
        <f aca="false">IFERROR(COUNTIF($K$9:K147,"W")/COUNTIF($K$9:K147,"&lt;&gt;"),"")</f>
        <v>1</v>
      </c>
      <c r="R147" s="17" t="n">
        <f aca="false">IFERROR(AVERAGE($I$9:I147),"")</f>
        <v>0.0277777777777778</v>
      </c>
    </row>
    <row r="148" customFormat="false" ht="15" hidden="false" customHeight="false" outlineLevel="0" collapsed="false">
      <c r="A148" s="29"/>
      <c r="B148" s="30"/>
      <c r="C148" s="30"/>
      <c r="D148" s="30"/>
      <c r="E148" s="30"/>
      <c r="F148" s="30"/>
      <c r="G148" s="31"/>
      <c r="H148" s="31"/>
      <c r="I148" s="17" t="str">
        <f aca="false">IFERROR((G148-H148)/H148,"")</f>
        <v/>
      </c>
      <c r="J148" s="31"/>
      <c r="K148" s="30"/>
      <c r="L148" s="15" t="str">
        <f aca="false">IF(K148="W",(G148-1)*J148,IF(K148="L",-J148,IF(K148="P",0,"")))</f>
        <v/>
      </c>
      <c r="M148" s="16" t="str">
        <f aca="false">IFERROR(L148*$B$3,"")</f>
        <v/>
      </c>
      <c r="N148" s="15" t="n">
        <f aca="false">SUM($L$9:L148)</f>
        <v>0.85</v>
      </c>
      <c r="O148" s="16" t="n">
        <f aca="false">SUM($M$9:M148)</f>
        <v>8.5</v>
      </c>
      <c r="P148" s="13" t="n">
        <f aca="false">IFERROR(N148/SUM($J$9:J148),"")</f>
        <v>0.85</v>
      </c>
      <c r="Q148" s="13" t="n">
        <f aca="false">IFERROR(COUNTIF($K$9:K148,"W")/COUNTIF($K$9:K148,"&lt;&gt;"),"")</f>
        <v>1</v>
      </c>
      <c r="R148" s="17" t="n">
        <f aca="false">IFERROR(AVERAGE($I$9:I148),"")</f>
        <v>0.0277777777777778</v>
      </c>
    </row>
    <row r="149" customFormat="false" ht="15" hidden="false" customHeight="false" outlineLevel="0" collapsed="false">
      <c r="A149" s="29"/>
      <c r="B149" s="30"/>
      <c r="C149" s="30"/>
      <c r="D149" s="30"/>
      <c r="E149" s="30"/>
      <c r="F149" s="30"/>
      <c r="G149" s="31"/>
      <c r="H149" s="31"/>
      <c r="I149" s="17" t="str">
        <f aca="false">IFERROR((G149-H149)/H149,"")</f>
        <v/>
      </c>
      <c r="J149" s="31"/>
      <c r="K149" s="30"/>
      <c r="L149" s="15" t="str">
        <f aca="false">IF(K149="W",(G149-1)*J149,IF(K149="L",-J149,IF(K149="P",0,"")))</f>
        <v/>
      </c>
      <c r="M149" s="16" t="str">
        <f aca="false">IFERROR(L149*$B$3,"")</f>
        <v/>
      </c>
      <c r="N149" s="15" t="n">
        <f aca="false">SUM($L$9:L149)</f>
        <v>0.85</v>
      </c>
      <c r="O149" s="16" t="n">
        <f aca="false">SUM($M$9:M149)</f>
        <v>8.5</v>
      </c>
      <c r="P149" s="13" t="n">
        <f aca="false">IFERROR(N149/SUM($J$9:J149),"")</f>
        <v>0.85</v>
      </c>
      <c r="Q149" s="13" t="n">
        <f aca="false">IFERROR(COUNTIF($K$9:K149,"W")/COUNTIF($K$9:K149,"&lt;&gt;"),"")</f>
        <v>1</v>
      </c>
      <c r="R149" s="17" t="n">
        <f aca="false">IFERROR(AVERAGE($I$9:I149),"")</f>
        <v>0.0277777777777778</v>
      </c>
    </row>
    <row r="150" customFormat="false" ht="15" hidden="false" customHeight="false" outlineLevel="0" collapsed="false">
      <c r="A150" s="29"/>
      <c r="B150" s="30"/>
      <c r="C150" s="30"/>
      <c r="D150" s="30"/>
      <c r="E150" s="30"/>
      <c r="F150" s="30"/>
      <c r="G150" s="31"/>
      <c r="H150" s="31"/>
      <c r="I150" s="17" t="str">
        <f aca="false">IFERROR((G150-H150)/H150,"")</f>
        <v/>
      </c>
      <c r="J150" s="31"/>
      <c r="K150" s="30"/>
      <c r="L150" s="15" t="str">
        <f aca="false">IF(K150="W",(G150-1)*J150,IF(K150="L",-J150,IF(K150="P",0,"")))</f>
        <v/>
      </c>
      <c r="M150" s="16" t="str">
        <f aca="false">IFERROR(L150*$B$3,"")</f>
        <v/>
      </c>
      <c r="N150" s="15" t="n">
        <f aca="false">SUM($L$9:L150)</f>
        <v>0.85</v>
      </c>
      <c r="O150" s="16" t="n">
        <f aca="false">SUM($M$9:M150)</f>
        <v>8.5</v>
      </c>
      <c r="P150" s="13" t="n">
        <f aca="false">IFERROR(N150/SUM($J$9:J150),"")</f>
        <v>0.85</v>
      </c>
      <c r="Q150" s="13" t="n">
        <f aca="false">IFERROR(COUNTIF($K$9:K150,"W")/COUNTIF($K$9:K150,"&lt;&gt;"),"")</f>
        <v>1</v>
      </c>
      <c r="R150" s="17" t="n">
        <f aca="false">IFERROR(AVERAGE($I$9:I150),"")</f>
        <v>0.0277777777777778</v>
      </c>
    </row>
    <row r="151" customFormat="false" ht="15" hidden="false" customHeight="false" outlineLevel="0" collapsed="false">
      <c r="A151" s="29"/>
      <c r="B151" s="30"/>
      <c r="C151" s="30"/>
      <c r="D151" s="30"/>
      <c r="E151" s="30"/>
      <c r="F151" s="30"/>
      <c r="G151" s="31"/>
      <c r="H151" s="31"/>
      <c r="I151" s="17" t="str">
        <f aca="false">IFERROR((G151-H151)/H151,"")</f>
        <v/>
      </c>
      <c r="J151" s="31"/>
      <c r="K151" s="30"/>
      <c r="L151" s="15" t="str">
        <f aca="false">IF(K151="W",(G151-1)*J151,IF(K151="L",-J151,IF(K151="P",0,"")))</f>
        <v/>
      </c>
      <c r="M151" s="16" t="str">
        <f aca="false">IFERROR(L151*$B$3,"")</f>
        <v/>
      </c>
      <c r="N151" s="15" t="n">
        <f aca="false">SUM($L$9:L151)</f>
        <v>0.85</v>
      </c>
      <c r="O151" s="16" t="n">
        <f aca="false">SUM($M$9:M151)</f>
        <v>8.5</v>
      </c>
      <c r="P151" s="13" t="n">
        <f aca="false">IFERROR(N151/SUM($J$9:J151),"")</f>
        <v>0.85</v>
      </c>
      <c r="Q151" s="13" t="n">
        <f aca="false">IFERROR(COUNTIF($K$9:K151,"W")/COUNTIF($K$9:K151,"&lt;&gt;"),"")</f>
        <v>1</v>
      </c>
      <c r="R151" s="17" t="n">
        <f aca="false">IFERROR(AVERAGE($I$9:I151),"")</f>
        <v>0.0277777777777778</v>
      </c>
    </row>
    <row r="152" customFormat="false" ht="15" hidden="false" customHeight="false" outlineLevel="0" collapsed="false">
      <c r="A152" s="29"/>
      <c r="B152" s="30"/>
      <c r="C152" s="30"/>
      <c r="D152" s="30"/>
      <c r="E152" s="30"/>
      <c r="F152" s="30"/>
      <c r="G152" s="31"/>
      <c r="H152" s="31"/>
      <c r="I152" s="17" t="str">
        <f aca="false">IFERROR((G152-H152)/H152,"")</f>
        <v/>
      </c>
      <c r="J152" s="31"/>
      <c r="K152" s="30"/>
      <c r="L152" s="15" t="str">
        <f aca="false">IF(K152="W",(G152-1)*J152,IF(K152="L",-J152,IF(K152="P",0,"")))</f>
        <v/>
      </c>
      <c r="M152" s="16" t="str">
        <f aca="false">IFERROR(L152*$B$3,"")</f>
        <v/>
      </c>
      <c r="N152" s="15" t="n">
        <f aca="false">SUM($L$9:L152)</f>
        <v>0.85</v>
      </c>
      <c r="O152" s="16" t="n">
        <f aca="false">SUM($M$9:M152)</f>
        <v>8.5</v>
      </c>
      <c r="P152" s="13" t="n">
        <f aca="false">IFERROR(N152/SUM($J$9:J152),"")</f>
        <v>0.85</v>
      </c>
      <c r="Q152" s="13" t="n">
        <f aca="false">IFERROR(COUNTIF($K$9:K152,"W")/COUNTIF($K$9:K152,"&lt;&gt;"),"")</f>
        <v>1</v>
      </c>
      <c r="R152" s="17" t="n">
        <f aca="false">IFERROR(AVERAGE($I$9:I152),"")</f>
        <v>0.0277777777777778</v>
      </c>
    </row>
    <row r="153" customFormat="false" ht="15" hidden="false" customHeight="false" outlineLevel="0" collapsed="false">
      <c r="A153" s="29"/>
      <c r="B153" s="30"/>
      <c r="C153" s="30"/>
      <c r="D153" s="30"/>
      <c r="E153" s="30"/>
      <c r="F153" s="30"/>
      <c r="G153" s="31"/>
      <c r="H153" s="31"/>
      <c r="I153" s="17" t="str">
        <f aca="false">IFERROR((G153-H153)/H153,"")</f>
        <v/>
      </c>
      <c r="J153" s="31"/>
      <c r="K153" s="30"/>
      <c r="L153" s="15" t="str">
        <f aca="false">IF(K153="W",(G153-1)*J153,IF(K153="L",-J153,IF(K153="P",0,"")))</f>
        <v/>
      </c>
      <c r="M153" s="16" t="str">
        <f aca="false">IFERROR(L153*$B$3,"")</f>
        <v/>
      </c>
      <c r="N153" s="15" t="n">
        <f aca="false">SUM($L$9:L153)</f>
        <v>0.85</v>
      </c>
      <c r="O153" s="16" t="n">
        <f aca="false">SUM($M$9:M153)</f>
        <v>8.5</v>
      </c>
      <c r="P153" s="13" t="n">
        <f aca="false">IFERROR(N153/SUM($J$9:J153),"")</f>
        <v>0.85</v>
      </c>
      <c r="Q153" s="13" t="n">
        <f aca="false">IFERROR(COUNTIF($K$9:K153,"W")/COUNTIF($K$9:K153,"&lt;&gt;"),"")</f>
        <v>1</v>
      </c>
      <c r="R153" s="17" t="n">
        <f aca="false">IFERROR(AVERAGE($I$9:I153),"")</f>
        <v>0.0277777777777778</v>
      </c>
    </row>
    <row r="154" customFormat="false" ht="15" hidden="false" customHeight="false" outlineLevel="0" collapsed="false">
      <c r="A154" s="29"/>
      <c r="B154" s="30"/>
      <c r="C154" s="30"/>
      <c r="D154" s="30"/>
      <c r="E154" s="30"/>
      <c r="F154" s="30"/>
      <c r="G154" s="31"/>
      <c r="H154" s="31"/>
      <c r="I154" s="17" t="str">
        <f aca="false">IFERROR((G154-H154)/H154,"")</f>
        <v/>
      </c>
      <c r="J154" s="31"/>
      <c r="K154" s="30"/>
      <c r="L154" s="15" t="str">
        <f aca="false">IF(K154="W",(G154-1)*J154,IF(K154="L",-J154,IF(K154="P",0,"")))</f>
        <v/>
      </c>
      <c r="M154" s="16" t="str">
        <f aca="false">IFERROR(L154*$B$3,"")</f>
        <v/>
      </c>
      <c r="N154" s="15" t="n">
        <f aca="false">SUM($L$9:L154)</f>
        <v>0.85</v>
      </c>
      <c r="O154" s="16" t="n">
        <f aca="false">SUM($M$9:M154)</f>
        <v>8.5</v>
      </c>
      <c r="P154" s="13" t="n">
        <f aca="false">IFERROR(N154/SUM($J$9:J154),"")</f>
        <v>0.85</v>
      </c>
      <c r="Q154" s="13" t="n">
        <f aca="false">IFERROR(COUNTIF($K$9:K154,"W")/COUNTIF($K$9:K154,"&lt;&gt;"),"")</f>
        <v>1</v>
      </c>
      <c r="R154" s="17" t="n">
        <f aca="false">IFERROR(AVERAGE($I$9:I154),"")</f>
        <v>0.0277777777777778</v>
      </c>
    </row>
    <row r="155" customFormat="false" ht="15" hidden="false" customHeight="false" outlineLevel="0" collapsed="false">
      <c r="A155" s="29"/>
      <c r="B155" s="30"/>
      <c r="C155" s="30"/>
      <c r="D155" s="30"/>
      <c r="E155" s="30"/>
      <c r="F155" s="30"/>
      <c r="G155" s="31"/>
      <c r="H155" s="31"/>
      <c r="I155" s="17" t="str">
        <f aca="false">IFERROR((G155-H155)/H155,"")</f>
        <v/>
      </c>
      <c r="J155" s="31"/>
      <c r="K155" s="30"/>
      <c r="L155" s="15" t="str">
        <f aca="false">IF(K155="W",(G155-1)*J155,IF(K155="L",-J155,IF(K155="P",0,"")))</f>
        <v/>
      </c>
      <c r="M155" s="16" t="str">
        <f aca="false">IFERROR(L155*$B$3,"")</f>
        <v/>
      </c>
      <c r="N155" s="15" t="n">
        <f aca="false">SUM($L$9:L155)</f>
        <v>0.85</v>
      </c>
      <c r="O155" s="16" t="n">
        <f aca="false">SUM($M$9:M155)</f>
        <v>8.5</v>
      </c>
      <c r="P155" s="13" t="n">
        <f aca="false">IFERROR(N155/SUM($J$9:J155),"")</f>
        <v>0.85</v>
      </c>
      <c r="Q155" s="13" t="n">
        <f aca="false">IFERROR(COUNTIF($K$9:K155,"W")/COUNTIF($K$9:K155,"&lt;&gt;"),"")</f>
        <v>1</v>
      </c>
      <c r="R155" s="17" t="n">
        <f aca="false">IFERROR(AVERAGE($I$9:I155),"")</f>
        <v>0.0277777777777778</v>
      </c>
    </row>
    <row r="156" customFormat="false" ht="15" hidden="false" customHeight="false" outlineLevel="0" collapsed="false">
      <c r="A156" s="29"/>
      <c r="B156" s="30"/>
      <c r="C156" s="30"/>
      <c r="D156" s="30"/>
      <c r="E156" s="30"/>
      <c r="F156" s="30"/>
      <c r="G156" s="31"/>
      <c r="H156" s="31"/>
      <c r="I156" s="17" t="str">
        <f aca="false">IFERROR((G156-H156)/H156,"")</f>
        <v/>
      </c>
      <c r="J156" s="31"/>
      <c r="K156" s="30"/>
      <c r="L156" s="15" t="str">
        <f aca="false">IF(K156="W",(G156-1)*J156,IF(K156="L",-J156,IF(K156="P",0,"")))</f>
        <v/>
      </c>
      <c r="M156" s="16" t="str">
        <f aca="false">IFERROR(L156*$B$3,"")</f>
        <v/>
      </c>
      <c r="N156" s="15" t="n">
        <f aca="false">SUM($L$9:L156)</f>
        <v>0.85</v>
      </c>
      <c r="O156" s="16" t="n">
        <f aca="false">SUM($M$9:M156)</f>
        <v>8.5</v>
      </c>
      <c r="P156" s="13" t="n">
        <f aca="false">IFERROR(N156/SUM($J$9:J156),"")</f>
        <v>0.85</v>
      </c>
      <c r="Q156" s="13" t="n">
        <f aca="false">IFERROR(COUNTIF($K$9:K156,"W")/COUNTIF($K$9:K156,"&lt;&gt;"),"")</f>
        <v>1</v>
      </c>
      <c r="R156" s="17" t="n">
        <f aca="false">IFERROR(AVERAGE($I$9:I156),"")</f>
        <v>0.0277777777777778</v>
      </c>
    </row>
    <row r="157" customFormat="false" ht="15" hidden="false" customHeight="false" outlineLevel="0" collapsed="false">
      <c r="A157" s="29"/>
      <c r="B157" s="30"/>
      <c r="C157" s="30"/>
      <c r="D157" s="30"/>
      <c r="E157" s="30"/>
      <c r="F157" s="30"/>
      <c r="G157" s="31"/>
      <c r="H157" s="31"/>
      <c r="I157" s="17" t="str">
        <f aca="false">IFERROR((G157-H157)/H157,"")</f>
        <v/>
      </c>
      <c r="J157" s="31"/>
      <c r="K157" s="30"/>
      <c r="L157" s="15" t="str">
        <f aca="false">IF(K157="W",(G157-1)*J157,IF(K157="L",-J157,IF(K157="P",0,"")))</f>
        <v/>
      </c>
      <c r="M157" s="16" t="str">
        <f aca="false">IFERROR(L157*$B$3,"")</f>
        <v/>
      </c>
      <c r="N157" s="15" t="n">
        <f aca="false">SUM($L$9:L157)</f>
        <v>0.85</v>
      </c>
      <c r="O157" s="16" t="n">
        <f aca="false">SUM($M$9:M157)</f>
        <v>8.5</v>
      </c>
      <c r="P157" s="13" t="n">
        <f aca="false">IFERROR(N157/SUM($J$9:J157),"")</f>
        <v>0.85</v>
      </c>
      <c r="Q157" s="13" t="n">
        <f aca="false">IFERROR(COUNTIF($K$9:K157,"W")/COUNTIF($K$9:K157,"&lt;&gt;"),"")</f>
        <v>1</v>
      </c>
      <c r="R157" s="17" t="n">
        <f aca="false">IFERROR(AVERAGE($I$9:I157),"")</f>
        <v>0.0277777777777778</v>
      </c>
    </row>
    <row r="158" customFormat="false" ht="15" hidden="false" customHeight="false" outlineLevel="0" collapsed="false">
      <c r="A158" s="29"/>
      <c r="B158" s="30"/>
      <c r="C158" s="30"/>
      <c r="D158" s="30"/>
      <c r="E158" s="30"/>
      <c r="F158" s="30"/>
      <c r="G158" s="31"/>
      <c r="H158" s="31"/>
      <c r="I158" s="17" t="str">
        <f aca="false">IFERROR((G158-H158)/H158,"")</f>
        <v/>
      </c>
      <c r="J158" s="31"/>
      <c r="K158" s="30"/>
      <c r="L158" s="15" t="str">
        <f aca="false">IF(K158="W",(G158-1)*J158,IF(K158="L",-J158,IF(K158="P",0,"")))</f>
        <v/>
      </c>
      <c r="M158" s="16" t="str">
        <f aca="false">IFERROR(L158*$B$3,"")</f>
        <v/>
      </c>
      <c r="N158" s="15" t="n">
        <f aca="false">SUM($L$9:L158)</f>
        <v>0.85</v>
      </c>
      <c r="O158" s="16" t="n">
        <f aca="false">SUM($M$9:M158)</f>
        <v>8.5</v>
      </c>
      <c r="P158" s="13" t="n">
        <f aca="false">IFERROR(N158/SUM($J$9:J158),"")</f>
        <v>0.85</v>
      </c>
      <c r="Q158" s="13" t="n">
        <f aca="false">IFERROR(COUNTIF($K$9:K158,"W")/COUNTIF($K$9:K158,"&lt;&gt;"),"")</f>
        <v>1</v>
      </c>
      <c r="R158" s="17" t="n">
        <f aca="false">IFERROR(AVERAGE($I$9:I158),"")</f>
        <v>0.0277777777777778</v>
      </c>
    </row>
    <row r="159" customFormat="false" ht="15" hidden="false" customHeight="false" outlineLevel="0" collapsed="false">
      <c r="A159" s="29"/>
      <c r="B159" s="30"/>
      <c r="C159" s="30"/>
      <c r="D159" s="30"/>
      <c r="E159" s="30"/>
      <c r="F159" s="30"/>
      <c r="G159" s="31"/>
      <c r="H159" s="31"/>
      <c r="I159" s="17" t="str">
        <f aca="false">IFERROR((G159-H159)/H159,"")</f>
        <v/>
      </c>
      <c r="J159" s="31"/>
      <c r="K159" s="30"/>
      <c r="L159" s="15" t="str">
        <f aca="false">IF(K159="W",(G159-1)*J159,IF(K159="L",-J159,IF(K159="P",0,"")))</f>
        <v/>
      </c>
      <c r="M159" s="16" t="str">
        <f aca="false">IFERROR(L159*$B$3,"")</f>
        <v/>
      </c>
      <c r="N159" s="15" t="n">
        <f aca="false">SUM($L$9:L159)</f>
        <v>0.85</v>
      </c>
      <c r="O159" s="16" t="n">
        <f aca="false">SUM($M$9:M159)</f>
        <v>8.5</v>
      </c>
      <c r="P159" s="13" t="n">
        <f aca="false">IFERROR(N159/SUM($J$9:J159),"")</f>
        <v>0.85</v>
      </c>
      <c r="Q159" s="13" t="n">
        <f aca="false">IFERROR(COUNTIF($K$9:K159,"W")/COUNTIF($K$9:K159,"&lt;&gt;"),"")</f>
        <v>1</v>
      </c>
      <c r="R159" s="17" t="n">
        <f aca="false">IFERROR(AVERAGE($I$9:I159),"")</f>
        <v>0.0277777777777778</v>
      </c>
    </row>
    <row r="160" customFormat="false" ht="15" hidden="false" customHeight="false" outlineLevel="0" collapsed="false">
      <c r="A160" s="29"/>
      <c r="B160" s="30"/>
      <c r="C160" s="30"/>
      <c r="D160" s="30"/>
      <c r="E160" s="30"/>
      <c r="F160" s="30"/>
      <c r="G160" s="31"/>
      <c r="H160" s="31"/>
      <c r="I160" s="17" t="str">
        <f aca="false">IFERROR((G160-H160)/H160,"")</f>
        <v/>
      </c>
      <c r="J160" s="31"/>
      <c r="K160" s="30"/>
      <c r="L160" s="15" t="str">
        <f aca="false">IF(K160="W",(G160-1)*J160,IF(K160="L",-J160,IF(K160="P",0,"")))</f>
        <v/>
      </c>
      <c r="M160" s="16" t="str">
        <f aca="false">IFERROR(L160*$B$3,"")</f>
        <v/>
      </c>
      <c r="N160" s="15" t="n">
        <f aca="false">SUM($L$9:L160)</f>
        <v>0.85</v>
      </c>
      <c r="O160" s="16" t="n">
        <f aca="false">SUM($M$9:M160)</f>
        <v>8.5</v>
      </c>
      <c r="P160" s="13" t="n">
        <f aca="false">IFERROR(N160/SUM($J$9:J160),"")</f>
        <v>0.85</v>
      </c>
      <c r="Q160" s="13" t="n">
        <f aca="false">IFERROR(COUNTIF($K$9:K160,"W")/COUNTIF($K$9:K160,"&lt;&gt;"),"")</f>
        <v>1</v>
      </c>
      <c r="R160" s="17" t="n">
        <f aca="false">IFERROR(AVERAGE($I$9:I160),"")</f>
        <v>0.0277777777777778</v>
      </c>
    </row>
    <row r="161" customFormat="false" ht="15" hidden="false" customHeight="false" outlineLevel="0" collapsed="false">
      <c r="A161" s="29"/>
      <c r="B161" s="30"/>
      <c r="C161" s="30"/>
      <c r="D161" s="30"/>
      <c r="E161" s="30"/>
      <c r="F161" s="30"/>
      <c r="G161" s="31"/>
      <c r="H161" s="31"/>
      <c r="I161" s="17" t="str">
        <f aca="false">IFERROR((G161-H161)/H161,"")</f>
        <v/>
      </c>
      <c r="J161" s="31"/>
      <c r="K161" s="30"/>
      <c r="L161" s="15" t="str">
        <f aca="false">IF(K161="W",(G161-1)*J161,IF(K161="L",-J161,IF(K161="P",0,"")))</f>
        <v/>
      </c>
      <c r="M161" s="16" t="str">
        <f aca="false">IFERROR(L161*$B$3,"")</f>
        <v/>
      </c>
      <c r="N161" s="15" t="n">
        <f aca="false">SUM($L$9:L161)</f>
        <v>0.85</v>
      </c>
      <c r="O161" s="16" t="n">
        <f aca="false">SUM($M$9:M161)</f>
        <v>8.5</v>
      </c>
      <c r="P161" s="13" t="n">
        <f aca="false">IFERROR(N161/SUM($J$9:J161),"")</f>
        <v>0.85</v>
      </c>
      <c r="Q161" s="13" t="n">
        <f aca="false">IFERROR(COUNTIF($K$9:K161,"W")/COUNTIF($K$9:K161,"&lt;&gt;"),"")</f>
        <v>1</v>
      </c>
      <c r="R161" s="17" t="n">
        <f aca="false">IFERROR(AVERAGE($I$9:I161),"")</f>
        <v>0.0277777777777778</v>
      </c>
    </row>
    <row r="162" customFormat="false" ht="15" hidden="false" customHeight="false" outlineLevel="0" collapsed="false">
      <c r="A162" s="29"/>
      <c r="B162" s="30"/>
      <c r="C162" s="30"/>
      <c r="D162" s="30"/>
      <c r="E162" s="30"/>
      <c r="F162" s="30"/>
      <c r="G162" s="31"/>
      <c r="H162" s="31"/>
      <c r="I162" s="17" t="str">
        <f aca="false">IFERROR((G162-H162)/H162,"")</f>
        <v/>
      </c>
      <c r="J162" s="31"/>
      <c r="K162" s="30"/>
      <c r="L162" s="15" t="str">
        <f aca="false">IF(K162="W",(G162-1)*J162,IF(K162="L",-J162,IF(K162="P",0,"")))</f>
        <v/>
      </c>
      <c r="M162" s="16" t="str">
        <f aca="false">IFERROR(L162*$B$3,"")</f>
        <v/>
      </c>
      <c r="N162" s="15" t="n">
        <f aca="false">SUM($L$9:L162)</f>
        <v>0.85</v>
      </c>
      <c r="O162" s="16" t="n">
        <f aca="false">SUM($M$9:M162)</f>
        <v>8.5</v>
      </c>
      <c r="P162" s="13" t="n">
        <f aca="false">IFERROR(N162/SUM($J$9:J162),"")</f>
        <v>0.85</v>
      </c>
      <c r="Q162" s="13" t="n">
        <f aca="false">IFERROR(COUNTIF($K$9:K162,"W")/COUNTIF($K$9:K162,"&lt;&gt;"),"")</f>
        <v>1</v>
      </c>
      <c r="R162" s="17" t="n">
        <f aca="false">IFERROR(AVERAGE($I$9:I162),"")</f>
        <v>0.0277777777777778</v>
      </c>
    </row>
    <row r="163" customFormat="false" ht="15" hidden="false" customHeight="false" outlineLevel="0" collapsed="false">
      <c r="A163" s="29"/>
      <c r="B163" s="30"/>
      <c r="C163" s="30"/>
      <c r="D163" s="30"/>
      <c r="E163" s="30"/>
      <c r="F163" s="30"/>
      <c r="G163" s="31"/>
      <c r="H163" s="31"/>
      <c r="I163" s="17" t="str">
        <f aca="false">IFERROR((G163-H163)/H163,"")</f>
        <v/>
      </c>
      <c r="J163" s="31"/>
      <c r="K163" s="30"/>
      <c r="L163" s="15" t="str">
        <f aca="false">IF(K163="W",(G163-1)*J163,IF(K163="L",-J163,IF(K163="P",0,"")))</f>
        <v/>
      </c>
      <c r="M163" s="16" t="str">
        <f aca="false">IFERROR(L163*$B$3,"")</f>
        <v/>
      </c>
      <c r="N163" s="15" t="n">
        <f aca="false">SUM($L$9:L163)</f>
        <v>0.85</v>
      </c>
      <c r="O163" s="16" t="n">
        <f aca="false">SUM($M$9:M163)</f>
        <v>8.5</v>
      </c>
      <c r="P163" s="13" t="n">
        <f aca="false">IFERROR(N163/SUM($J$9:J163),"")</f>
        <v>0.85</v>
      </c>
      <c r="Q163" s="13" t="n">
        <f aca="false">IFERROR(COUNTIF($K$9:K163,"W")/COUNTIF($K$9:K163,"&lt;&gt;"),"")</f>
        <v>1</v>
      </c>
      <c r="R163" s="17" t="n">
        <f aca="false">IFERROR(AVERAGE($I$9:I163),"")</f>
        <v>0.0277777777777778</v>
      </c>
    </row>
    <row r="164" customFormat="false" ht="15" hidden="false" customHeight="false" outlineLevel="0" collapsed="false">
      <c r="A164" s="29"/>
      <c r="B164" s="30"/>
      <c r="C164" s="30"/>
      <c r="D164" s="30"/>
      <c r="E164" s="30"/>
      <c r="F164" s="30"/>
      <c r="G164" s="31"/>
      <c r="H164" s="31"/>
      <c r="I164" s="17" t="str">
        <f aca="false">IFERROR((G164-H164)/H164,"")</f>
        <v/>
      </c>
      <c r="J164" s="31"/>
      <c r="K164" s="30"/>
      <c r="L164" s="15" t="str">
        <f aca="false">IF(K164="W",(G164-1)*J164,IF(K164="L",-J164,IF(K164="P",0,"")))</f>
        <v/>
      </c>
      <c r="M164" s="16" t="str">
        <f aca="false">IFERROR(L164*$B$3,"")</f>
        <v/>
      </c>
      <c r="N164" s="15" t="n">
        <f aca="false">SUM($L$9:L164)</f>
        <v>0.85</v>
      </c>
      <c r="O164" s="16" t="n">
        <f aca="false">SUM($M$9:M164)</f>
        <v>8.5</v>
      </c>
      <c r="P164" s="13" t="n">
        <f aca="false">IFERROR(N164/SUM($J$9:J164),"")</f>
        <v>0.85</v>
      </c>
      <c r="Q164" s="13" t="n">
        <f aca="false">IFERROR(COUNTIF($K$9:K164,"W")/COUNTIF($K$9:K164,"&lt;&gt;"),"")</f>
        <v>1</v>
      </c>
      <c r="R164" s="17" t="n">
        <f aca="false">IFERROR(AVERAGE($I$9:I164),"")</f>
        <v>0.0277777777777778</v>
      </c>
    </row>
    <row r="165" customFormat="false" ht="15" hidden="false" customHeight="false" outlineLevel="0" collapsed="false">
      <c r="A165" s="29"/>
      <c r="B165" s="30"/>
      <c r="C165" s="30"/>
      <c r="D165" s="30"/>
      <c r="E165" s="30"/>
      <c r="F165" s="30"/>
      <c r="G165" s="31"/>
      <c r="H165" s="31"/>
      <c r="I165" s="17" t="str">
        <f aca="false">IFERROR((G165-H165)/H165,"")</f>
        <v/>
      </c>
      <c r="J165" s="31"/>
      <c r="K165" s="30"/>
      <c r="L165" s="15" t="str">
        <f aca="false">IF(K165="W",(G165-1)*J165,IF(K165="L",-J165,IF(K165="P",0,"")))</f>
        <v/>
      </c>
      <c r="M165" s="16" t="str">
        <f aca="false">IFERROR(L165*$B$3,"")</f>
        <v/>
      </c>
      <c r="N165" s="15" t="n">
        <f aca="false">SUM($L$9:L165)</f>
        <v>0.85</v>
      </c>
      <c r="O165" s="16" t="n">
        <f aca="false">SUM($M$9:M165)</f>
        <v>8.5</v>
      </c>
      <c r="P165" s="13" t="n">
        <f aca="false">IFERROR(N165/SUM($J$9:J165),"")</f>
        <v>0.85</v>
      </c>
      <c r="Q165" s="13" t="n">
        <f aca="false">IFERROR(COUNTIF($K$9:K165,"W")/COUNTIF($K$9:K165,"&lt;&gt;"),"")</f>
        <v>1</v>
      </c>
      <c r="R165" s="17" t="n">
        <f aca="false">IFERROR(AVERAGE($I$9:I165),"")</f>
        <v>0.0277777777777778</v>
      </c>
    </row>
    <row r="166" customFormat="false" ht="15" hidden="false" customHeight="false" outlineLevel="0" collapsed="false">
      <c r="A166" s="29"/>
      <c r="B166" s="30"/>
      <c r="C166" s="30"/>
      <c r="D166" s="30"/>
      <c r="E166" s="30"/>
      <c r="F166" s="30"/>
      <c r="G166" s="31"/>
      <c r="H166" s="31"/>
      <c r="I166" s="17" t="str">
        <f aca="false">IFERROR((G166-H166)/H166,"")</f>
        <v/>
      </c>
      <c r="J166" s="31"/>
      <c r="K166" s="30"/>
      <c r="L166" s="15" t="str">
        <f aca="false">IF(K166="W",(G166-1)*J166,IF(K166="L",-J166,IF(K166="P",0,"")))</f>
        <v/>
      </c>
      <c r="M166" s="16" t="str">
        <f aca="false">IFERROR(L166*$B$3,"")</f>
        <v/>
      </c>
      <c r="N166" s="15" t="n">
        <f aca="false">SUM($L$9:L166)</f>
        <v>0.85</v>
      </c>
      <c r="O166" s="16" t="n">
        <f aca="false">SUM($M$9:M166)</f>
        <v>8.5</v>
      </c>
      <c r="P166" s="13" t="n">
        <f aca="false">IFERROR(N166/SUM($J$9:J166),"")</f>
        <v>0.85</v>
      </c>
      <c r="Q166" s="13" t="n">
        <f aca="false">IFERROR(COUNTIF($K$9:K166,"W")/COUNTIF($K$9:K166,"&lt;&gt;"),"")</f>
        <v>1</v>
      </c>
      <c r="R166" s="17" t="n">
        <f aca="false">IFERROR(AVERAGE($I$9:I166),"")</f>
        <v>0.0277777777777778</v>
      </c>
    </row>
    <row r="167" customFormat="false" ht="15" hidden="false" customHeight="false" outlineLevel="0" collapsed="false">
      <c r="A167" s="29"/>
      <c r="B167" s="30"/>
      <c r="C167" s="30"/>
      <c r="D167" s="30"/>
      <c r="E167" s="30"/>
      <c r="F167" s="30"/>
      <c r="G167" s="31"/>
      <c r="H167" s="31"/>
      <c r="I167" s="17" t="str">
        <f aca="false">IFERROR((G167-H167)/H167,"")</f>
        <v/>
      </c>
      <c r="J167" s="31"/>
      <c r="K167" s="30"/>
      <c r="L167" s="15" t="str">
        <f aca="false">IF(K167="W",(G167-1)*J167,IF(K167="L",-J167,IF(K167="P",0,"")))</f>
        <v/>
      </c>
      <c r="M167" s="16" t="str">
        <f aca="false">IFERROR(L167*$B$3,"")</f>
        <v/>
      </c>
      <c r="N167" s="15" t="n">
        <f aca="false">SUM($L$9:L167)</f>
        <v>0.85</v>
      </c>
      <c r="O167" s="16" t="n">
        <f aca="false">SUM($M$9:M167)</f>
        <v>8.5</v>
      </c>
      <c r="P167" s="13" t="n">
        <f aca="false">IFERROR(N167/SUM($J$9:J167),"")</f>
        <v>0.85</v>
      </c>
      <c r="Q167" s="13" t="n">
        <f aca="false">IFERROR(COUNTIF($K$9:K167,"W")/COUNTIF($K$9:K167,"&lt;&gt;"),"")</f>
        <v>1</v>
      </c>
      <c r="R167" s="17" t="n">
        <f aca="false">IFERROR(AVERAGE($I$9:I167),"")</f>
        <v>0.0277777777777778</v>
      </c>
    </row>
    <row r="168" customFormat="false" ht="15" hidden="false" customHeight="false" outlineLevel="0" collapsed="false">
      <c r="A168" s="29"/>
      <c r="B168" s="30"/>
      <c r="C168" s="30"/>
      <c r="D168" s="30"/>
      <c r="E168" s="30"/>
      <c r="F168" s="30"/>
      <c r="G168" s="31"/>
      <c r="H168" s="31"/>
      <c r="I168" s="17" t="str">
        <f aca="false">IFERROR((G168-H168)/H168,"")</f>
        <v/>
      </c>
      <c r="J168" s="31"/>
      <c r="K168" s="30"/>
      <c r="L168" s="15" t="str">
        <f aca="false">IF(K168="W",(G168-1)*J168,IF(K168="L",-J168,IF(K168="P",0,"")))</f>
        <v/>
      </c>
      <c r="M168" s="16" t="str">
        <f aca="false">IFERROR(L168*$B$3,"")</f>
        <v/>
      </c>
      <c r="N168" s="15" t="n">
        <f aca="false">SUM($L$9:L168)</f>
        <v>0.85</v>
      </c>
      <c r="O168" s="16" t="n">
        <f aca="false">SUM($M$9:M168)</f>
        <v>8.5</v>
      </c>
      <c r="P168" s="13" t="n">
        <f aca="false">IFERROR(N168/SUM($J$9:J168),"")</f>
        <v>0.85</v>
      </c>
      <c r="Q168" s="13" t="n">
        <f aca="false">IFERROR(COUNTIF($K$9:K168,"W")/COUNTIF($K$9:K168,"&lt;&gt;"),"")</f>
        <v>1</v>
      </c>
      <c r="R168" s="17" t="n">
        <f aca="false">IFERROR(AVERAGE($I$9:I168),"")</f>
        <v>0.0277777777777778</v>
      </c>
    </row>
    <row r="169" customFormat="false" ht="15" hidden="false" customHeight="false" outlineLevel="0" collapsed="false">
      <c r="A169" s="29"/>
      <c r="B169" s="30"/>
      <c r="C169" s="30"/>
      <c r="D169" s="30"/>
      <c r="E169" s="30"/>
      <c r="F169" s="30"/>
      <c r="G169" s="31"/>
      <c r="H169" s="31"/>
      <c r="I169" s="17" t="str">
        <f aca="false">IFERROR((G169-H169)/H169,"")</f>
        <v/>
      </c>
      <c r="J169" s="31"/>
      <c r="K169" s="30"/>
      <c r="L169" s="15" t="str">
        <f aca="false">IF(K169="W",(G169-1)*J169,IF(K169="L",-J169,IF(K169="P",0,"")))</f>
        <v/>
      </c>
      <c r="M169" s="16" t="str">
        <f aca="false">IFERROR(L169*$B$3,"")</f>
        <v/>
      </c>
      <c r="N169" s="15" t="n">
        <f aca="false">SUM($L$9:L169)</f>
        <v>0.85</v>
      </c>
      <c r="O169" s="16" t="n">
        <f aca="false">SUM($M$9:M169)</f>
        <v>8.5</v>
      </c>
      <c r="P169" s="13" t="n">
        <f aca="false">IFERROR(N169/SUM($J$9:J169),"")</f>
        <v>0.85</v>
      </c>
      <c r="Q169" s="13" t="n">
        <f aca="false">IFERROR(COUNTIF($K$9:K169,"W")/COUNTIF($K$9:K169,"&lt;&gt;"),"")</f>
        <v>1</v>
      </c>
      <c r="R169" s="17" t="n">
        <f aca="false">IFERROR(AVERAGE($I$9:I169),"")</f>
        <v>0.0277777777777778</v>
      </c>
    </row>
    <row r="170" customFormat="false" ht="15" hidden="false" customHeight="false" outlineLevel="0" collapsed="false">
      <c r="A170" s="29"/>
      <c r="B170" s="30"/>
      <c r="C170" s="30"/>
      <c r="D170" s="30"/>
      <c r="E170" s="30"/>
      <c r="F170" s="30"/>
      <c r="G170" s="31"/>
      <c r="H170" s="31"/>
      <c r="I170" s="17" t="str">
        <f aca="false">IFERROR((G170-H170)/H170,"")</f>
        <v/>
      </c>
      <c r="J170" s="31"/>
      <c r="K170" s="30"/>
      <c r="L170" s="15" t="str">
        <f aca="false">IF(K170="W",(G170-1)*J170,IF(K170="L",-J170,IF(K170="P",0,"")))</f>
        <v/>
      </c>
      <c r="M170" s="16" t="str">
        <f aca="false">IFERROR(L170*$B$3,"")</f>
        <v/>
      </c>
      <c r="N170" s="15" t="n">
        <f aca="false">SUM($L$9:L170)</f>
        <v>0.85</v>
      </c>
      <c r="O170" s="16" t="n">
        <f aca="false">SUM($M$9:M170)</f>
        <v>8.5</v>
      </c>
      <c r="P170" s="13" t="n">
        <f aca="false">IFERROR(N170/SUM($J$9:J170),"")</f>
        <v>0.85</v>
      </c>
      <c r="Q170" s="13" t="n">
        <f aca="false">IFERROR(COUNTIF($K$9:K170,"W")/COUNTIF($K$9:K170,"&lt;&gt;"),"")</f>
        <v>1</v>
      </c>
      <c r="R170" s="17" t="n">
        <f aca="false">IFERROR(AVERAGE($I$9:I170),"")</f>
        <v>0.0277777777777778</v>
      </c>
    </row>
    <row r="171" customFormat="false" ht="15" hidden="false" customHeight="false" outlineLevel="0" collapsed="false">
      <c r="A171" s="29"/>
      <c r="B171" s="30"/>
      <c r="C171" s="30"/>
      <c r="D171" s="30"/>
      <c r="E171" s="30"/>
      <c r="F171" s="30"/>
      <c r="G171" s="31"/>
      <c r="H171" s="31"/>
      <c r="I171" s="17" t="str">
        <f aca="false">IFERROR((G171-H171)/H171,"")</f>
        <v/>
      </c>
      <c r="J171" s="31"/>
      <c r="K171" s="30"/>
      <c r="L171" s="15" t="str">
        <f aca="false">IF(K171="W",(G171-1)*J171,IF(K171="L",-J171,IF(K171="P",0,"")))</f>
        <v/>
      </c>
      <c r="M171" s="16" t="str">
        <f aca="false">IFERROR(L171*$B$3,"")</f>
        <v/>
      </c>
      <c r="N171" s="15" t="n">
        <f aca="false">SUM($L$9:L171)</f>
        <v>0.85</v>
      </c>
      <c r="O171" s="16" t="n">
        <f aca="false">SUM($M$9:M171)</f>
        <v>8.5</v>
      </c>
      <c r="P171" s="13" t="n">
        <f aca="false">IFERROR(N171/SUM($J$9:J171),"")</f>
        <v>0.85</v>
      </c>
      <c r="Q171" s="13" t="n">
        <f aca="false">IFERROR(COUNTIF($K$9:K171,"W")/COUNTIF($K$9:K171,"&lt;&gt;"),"")</f>
        <v>1</v>
      </c>
      <c r="R171" s="17" t="n">
        <f aca="false">IFERROR(AVERAGE($I$9:I171),"")</f>
        <v>0.0277777777777778</v>
      </c>
    </row>
    <row r="172" customFormat="false" ht="15" hidden="false" customHeight="false" outlineLevel="0" collapsed="false">
      <c r="A172" s="29"/>
      <c r="B172" s="30"/>
      <c r="C172" s="30"/>
      <c r="D172" s="30"/>
      <c r="E172" s="30"/>
      <c r="F172" s="30"/>
      <c r="G172" s="31"/>
      <c r="H172" s="31"/>
      <c r="I172" s="17" t="str">
        <f aca="false">IFERROR((G172-H172)/H172,"")</f>
        <v/>
      </c>
      <c r="J172" s="31"/>
      <c r="K172" s="30"/>
      <c r="L172" s="15" t="str">
        <f aca="false">IF(K172="W",(G172-1)*J172,IF(K172="L",-J172,IF(K172="P",0,"")))</f>
        <v/>
      </c>
      <c r="M172" s="16" t="str">
        <f aca="false">IFERROR(L172*$B$3,"")</f>
        <v/>
      </c>
      <c r="N172" s="15" t="n">
        <f aca="false">SUM($L$9:L172)</f>
        <v>0.85</v>
      </c>
      <c r="O172" s="16" t="n">
        <f aca="false">SUM($M$9:M172)</f>
        <v>8.5</v>
      </c>
      <c r="P172" s="13" t="n">
        <f aca="false">IFERROR(N172/SUM($J$9:J172),"")</f>
        <v>0.85</v>
      </c>
      <c r="Q172" s="13" t="n">
        <f aca="false">IFERROR(COUNTIF($K$9:K172,"W")/COUNTIF($K$9:K172,"&lt;&gt;"),"")</f>
        <v>1</v>
      </c>
      <c r="R172" s="17" t="n">
        <f aca="false">IFERROR(AVERAGE($I$9:I172),"")</f>
        <v>0.0277777777777778</v>
      </c>
    </row>
    <row r="173" customFormat="false" ht="15" hidden="false" customHeight="false" outlineLevel="0" collapsed="false">
      <c r="A173" s="29"/>
      <c r="B173" s="30"/>
      <c r="C173" s="30"/>
      <c r="D173" s="30"/>
      <c r="E173" s="30"/>
      <c r="F173" s="30"/>
      <c r="G173" s="31"/>
      <c r="H173" s="31"/>
      <c r="I173" s="17" t="str">
        <f aca="false">IFERROR((G173-H173)/H173,"")</f>
        <v/>
      </c>
      <c r="J173" s="31"/>
      <c r="K173" s="30"/>
      <c r="L173" s="15" t="str">
        <f aca="false">IF(K173="W",(G173-1)*J173,IF(K173="L",-J173,IF(K173="P",0,"")))</f>
        <v/>
      </c>
      <c r="M173" s="16" t="str">
        <f aca="false">IFERROR(L173*$B$3,"")</f>
        <v/>
      </c>
      <c r="N173" s="15" t="n">
        <f aca="false">SUM($L$9:L173)</f>
        <v>0.85</v>
      </c>
      <c r="O173" s="16" t="n">
        <f aca="false">SUM($M$9:M173)</f>
        <v>8.5</v>
      </c>
      <c r="P173" s="13" t="n">
        <f aca="false">IFERROR(N173/SUM($J$9:J173),"")</f>
        <v>0.85</v>
      </c>
      <c r="Q173" s="13" t="n">
        <f aca="false">IFERROR(COUNTIF($K$9:K173,"W")/COUNTIF($K$9:K173,"&lt;&gt;"),"")</f>
        <v>1</v>
      </c>
      <c r="R173" s="17" t="n">
        <f aca="false">IFERROR(AVERAGE($I$9:I173),"")</f>
        <v>0.0277777777777778</v>
      </c>
    </row>
    <row r="174" customFormat="false" ht="15" hidden="false" customHeight="false" outlineLevel="0" collapsed="false">
      <c r="A174" s="29"/>
      <c r="B174" s="30"/>
      <c r="C174" s="30"/>
      <c r="D174" s="30"/>
      <c r="E174" s="30"/>
      <c r="F174" s="30"/>
      <c r="G174" s="31"/>
      <c r="H174" s="31"/>
      <c r="I174" s="17" t="str">
        <f aca="false">IFERROR((G174-H174)/H174,"")</f>
        <v/>
      </c>
      <c r="J174" s="31"/>
      <c r="K174" s="30"/>
      <c r="L174" s="15" t="str">
        <f aca="false">IF(K174="W",(G174-1)*J174,IF(K174="L",-J174,IF(K174="P",0,"")))</f>
        <v/>
      </c>
      <c r="M174" s="16" t="str">
        <f aca="false">IFERROR(L174*$B$3,"")</f>
        <v/>
      </c>
      <c r="N174" s="15" t="n">
        <f aca="false">SUM($L$9:L174)</f>
        <v>0.85</v>
      </c>
      <c r="O174" s="16" t="n">
        <f aca="false">SUM($M$9:M174)</f>
        <v>8.5</v>
      </c>
      <c r="P174" s="13" t="n">
        <f aca="false">IFERROR(N174/SUM($J$9:J174),"")</f>
        <v>0.85</v>
      </c>
      <c r="Q174" s="13" t="n">
        <f aca="false">IFERROR(COUNTIF($K$9:K174,"W")/COUNTIF($K$9:K174,"&lt;&gt;"),"")</f>
        <v>1</v>
      </c>
      <c r="R174" s="17" t="n">
        <f aca="false">IFERROR(AVERAGE($I$9:I174),"")</f>
        <v>0.0277777777777778</v>
      </c>
    </row>
    <row r="175" customFormat="false" ht="15" hidden="false" customHeight="false" outlineLevel="0" collapsed="false">
      <c r="A175" s="29"/>
      <c r="B175" s="30"/>
      <c r="C175" s="30"/>
      <c r="D175" s="30"/>
      <c r="E175" s="30"/>
      <c r="F175" s="30"/>
      <c r="G175" s="31"/>
      <c r="H175" s="31"/>
      <c r="I175" s="17" t="str">
        <f aca="false">IFERROR((G175-H175)/H175,"")</f>
        <v/>
      </c>
      <c r="J175" s="31"/>
      <c r="K175" s="30"/>
      <c r="L175" s="15" t="str">
        <f aca="false">IF(K175="W",(G175-1)*J175,IF(K175="L",-J175,IF(K175="P",0,"")))</f>
        <v/>
      </c>
      <c r="M175" s="16" t="str">
        <f aca="false">IFERROR(L175*$B$3,"")</f>
        <v/>
      </c>
      <c r="N175" s="15" t="n">
        <f aca="false">SUM($L$9:L175)</f>
        <v>0.85</v>
      </c>
      <c r="O175" s="16" t="n">
        <f aca="false">SUM($M$9:M175)</f>
        <v>8.5</v>
      </c>
      <c r="P175" s="13" t="n">
        <f aca="false">IFERROR(N175/SUM($J$9:J175),"")</f>
        <v>0.85</v>
      </c>
      <c r="Q175" s="13" t="n">
        <f aca="false">IFERROR(COUNTIF($K$9:K175,"W")/COUNTIF($K$9:K175,"&lt;&gt;"),"")</f>
        <v>1</v>
      </c>
      <c r="R175" s="17" t="n">
        <f aca="false">IFERROR(AVERAGE($I$9:I175),"")</f>
        <v>0.0277777777777778</v>
      </c>
    </row>
    <row r="176" customFormat="false" ht="15" hidden="false" customHeight="false" outlineLevel="0" collapsed="false">
      <c r="A176" s="29"/>
      <c r="B176" s="30"/>
      <c r="C176" s="30"/>
      <c r="D176" s="30"/>
      <c r="E176" s="30"/>
      <c r="F176" s="30"/>
      <c r="G176" s="31"/>
      <c r="H176" s="31"/>
      <c r="I176" s="17" t="str">
        <f aca="false">IFERROR((G176-H176)/H176,"")</f>
        <v/>
      </c>
      <c r="J176" s="31"/>
      <c r="K176" s="30"/>
      <c r="L176" s="15" t="str">
        <f aca="false">IF(K176="W",(G176-1)*J176,IF(K176="L",-J176,IF(K176="P",0,"")))</f>
        <v/>
      </c>
      <c r="M176" s="16" t="str">
        <f aca="false">IFERROR(L176*$B$3,"")</f>
        <v/>
      </c>
      <c r="N176" s="15" t="n">
        <f aca="false">SUM($L$9:L176)</f>
        <v>0.85</v>
      </c>
      <c r="O176" s="16" t="n">
        <f aca="false">SUM($M$9:M176)</f>
        <v>8.5</v>
      </c>
      <c r="P176" s="13" t="n">
        <f aca="false">IFERROR(N176/SUM($J$9:J176),"")</f>
        <v>0.85</v>
      </c>
      <c r="Q176" s="13" t="n">
        <f aca="false">IFERROR(COUNTIF($K$9:K176,"W")/COUNTIF($K$9:K176,"&lt;&gt;"),"")</f>
        <v>1</v>
      </c>
      <c r="R176" s="17" t="n">
        <f aca="false">IFERROR(AVERAGE($I$9:I176),"")</f>
        <v>0.0277777777777778</v>
      </c>
    </row>
    <row r="177" customFormat="false" ht="15" hidden="false" customHeight="false" outlineLevel="0" collapsed="false">
      <c r="A177" s="29"/>
      <c r="B177" s="30"/>
      <c r="C177" s="30"/>
      <c r="D177" s="30"/>
      <c r="E177" s="30"/>
      <c r="F177" s="30"/>
      <c r="G177" s="31"/>
      <c r="H177" s="31"/>
      <c r="I177" s="17" t="str">
        <f aca="false">IFERROR((G177-H177)/H177,"")</f>
        <v/>
      </c>
      <c r="J177" s="31"/>
      <c r="K177" s="30"/>
      <c r="L177" s="15" t="str">
        <f aca="false">IF(K177="W",(G177-1)*J177,IF(K177="L",-J177,IF(K177="P",0,"")))</f>
        <v/>
      </c>
      <c r="M177" s="16" t="str">
        <f aca="false">IFERROR(L177*$B$3,"")</f>
        <v/>
      </c>
      <c r="N177" s="15" t="n">
        <f aca="false">SUM($L$9:L177)</f>
        <v>0.85</v>
      </c>
      <c r="O177" s="16" t="n">
        <f aca="false">SUM($M$9:M177)</f>
        <v>8.5</v>
      </c>
      <c r="P177" s="13" t="n">
        <f aca="false">IFERROR(N177/SUM($J$9:J177),"")</f>
        <v>0.85</v>
      </c>
      <c r="Q177" s="13" t="n">
        <f aca="false">IFERROR(COUNTIF($K$9:K177,"W")/COUNTIF($K$9:K177,"&lt;&gt;"),"")</f>
        <v>1</v>
      </c>
      <c r="R177" s="17" t="n">
        <f aca="false">IFERROR(AVERAGE($I$9:I177),"")</f>
        <v>0.0277777777777778</v>
      </c>
    </row>
    <row r="178" customFormat="false" ht="15" hidden="false" customHeight="false" outlineLevel="0" collapsed="false">
      <c r="A178" s="29"/>
      <c r="B178" s="30"/>
      <c r="C178" s="30"/>
      <c r="D178" s="30"/>
      <c r="E178" s="30"/>
      <c r="F178" s="30"/>
      <c r="G178" s="31"/>
      <c r="H178" s="31"/>
      <c r="I178" s="17" t="str">
        <f aca="false">IFERROR((G178-H178)/H178,"")</f>
        <v/>
      </c>
      <c r="J178" s="31"/>
      <c r="K178" s="30"/>
      <c r="L178" s="15" t="str">
        <f aca="false">IF(K178="W",(G178-1)*J178,IF(K178="L",-J178,IF(K178="P",0,"")))</f>
        <v/>
      </c>
      <c r="M178" s="16" t="str">
        <f aca="false">IFERROR(L178*$B$3,"")</f>
        <v/>
      </c>
      <c r="N178" s="15" t="n">
        <f aca="false">SUM($L$9:L178)</f>
        <v>0.85</v>
      </c>
      <c r="O178" s="16" t="n">
        <f aca="false">SUM($M$9:M178)</f>
        <v>8.5</v>
      </c>
      <c r="P178" s="13" t="n">
        <f aca="false">IFERROR(N178/SUM($J$9:J178),"")</f>
        <v>0.85</v>
      </c>
      <c r="Q178" s="13" t="n">
        <f aca="false">IFERROR(COUNTIF($K$9:K178,"W")/COUNTIF($K$9:K178,"&lt;&gt;"),"")</f>
        <v>1</v>
      </c>
      <c r="R178" s="17" t="n">
        <f aca="false">IFERROR(AVERAGE($I$9:I178),"")</f>
        <v>0.0277777777777778</v>
      </c>
    </row>
    <row r="179" customFormat="false" ht="15" hidden="false" customHeight="false" outlineLevel="0" collapsed="false">
      <c r="A179" s="29"/>
      <c r="B179" s="30"/>
      <c r="C179" s="30"/>
      <c r="D179" s="30"/>
      <c r="E179" s="30"/>
      <c r="F179" s="30"/>
      <c r="G179" s="31"/>
      <c r="H179" s="31"/>
      <c r="I179" s="17" t="str">
        <f aca="false">IFERROR((G179-H179)/H179,"")</f>
        <v/>
      </c>
      <c r="J179" s="31"/>
      <c r="K179" s="30"/>
      <c r="L179" s="15" t="str">
        <f aca="false">IF(K179="W",(G179-1)*J179,IF(K179="L",-J179,IF(K179="P",0,"")))</f>
        <v/>
      </c>
      <c r="M179" s="16" t="str">
        <f aca="false">IFERROR(L179*$B$3,"")</f>
        <v/>
      </c>
      <c r="N179" s="15" t="n">
        <f aca="false">SUM($L$9:L179)</f>
        <v>0.85</v>
      </c>
      <c r="O179" s="16" t="n">
        <f aca="false">SUM($M$9:M179)</f>
        <v>8.5</v>
      </c>
      <c r="P179" s="13" t="n">
        <f aca="false">IFERROR(N179/SUM($J$9:J179),"")</f>
        <v>0.85</v>
      </c>
      <c r="Q179" s="13" t="n">
        <f aca="false">IFERROR(COUNTIF($K$9:K179,"W")/COUNTIF($K$9:K179,"&lt;&gt;"),"")</f>
        <v>1</v>
      </c>
      <c r="R179" s="17" t="n">
        <f aca="false">IFERROR(AVERAGE($I$9:I179),"")</f>
        <v>0.0277777777777778</v>
      </c>
    </row>
    <row r="180" customFormat="false" ht="15" hidden="false" customHeight="false" outlineLevel="0" collapsed="false">
      <c r="A180" s="29"/>
      <c r="B180" s="30"/>
      <c r="C180" s="30"/>
      <c r="D180" s="30"/>
      <c r="E180" s="30"/>
      <c r="F180" s="30"/>
      <c r="G180" s="31"/>
      <c r="H180" s="31"/>
      <c r="I180" s="17" t="str">
        <f aca="false">IFERROR((G180-H180)/H180,"")</f>
        <v/>
      </c>
      <c r="J180" s="31"/>
      <c r="K180" s="30"/>
      <c r="L180" s="15" t="str">
        <f aca="false">IF(K180="W",(G180-1)*J180,IF(K180="L",-J180,IF(K180="P",0,"")))</f>
        <v/>
      </c>
      <c r="M180" s="16" t="str">
        <f aca="false">IFERROR(L180*$B$3,"")</f>
        <v/>
      </c>
      <c r="N180" s="15" t="n">
        <f aca="false">SUM($L$9:L180)</f>
        <v>0.85</v>
      </c>
      <c r="O180" s="16" t="n">
        <f aca="false">SUM($M$9:M180)</f>
        <v>8.5</v>
      </c>
      <c r="P180" s="13" t="n">
        <f aca="false">IFERROR(N180/SUM($J$9:J180),"")</f>
        <v>0.85</v>
      </c>
      <c r="Q180" s="13" t="n">
        <f aca="false">IFERROR(COUNTIF($K$9:K180,"W")/COUNTIF($K$9:K180,"&lt;&gt;"),"")</f>
        <v>1</v>
      </c>
      <c r="R180" s="17" t="n">
        <f aca="false">IFERROR(AVERAGE($I$9:I180),"")</f>
        <v>0.0277777777777778</v>
      </c>
    </row>
    <row r="181" customFormat="false" ht="15" hidden="false" customHeight="false" outlineLevel="0" collapsed="false">
      <c r="A181" s="29"/>
      <c r="B181" s="30"/>
      <c r="C181" s="30"/>
      <c r="D181" s="30"/>
      <c r="E181" s="30"/>
      <c r="F181" s="30"/>
      <c r="G181" s="31"/>
      <c r="H181" s="31"/>
      <c r="I181" s="17" t="str">
        <f aca="false">IFERROR((G181-H181)/H181,"")</f>
        <v/>
      </c>
      <c r="J181" s="31"/>
      <c r="K181" s="30"/>
      <c r="L181" s="15" t="str">
        <f aca="false">IF(K181="W",(G181-1)*J181,IF(K181="L",-J181,IF(K181="P",0,"")))</f>
        <v/>
      </c>
      <c r="M181" s="16" t="str">
        <f aca="false">IFERROR(L181*$B$3,"")</f>
        <v/>
      </c>
      <c r="N181" s="15" t="n">
        <f aca="false">SUM($L$9:L181)</f>
        <v>0.85</v>
      </c>
      <c r="O181" s="16" t="n">
        <f aca="false">SUM($M$9:M181)</f>
        <v>8.5</v>
      </c>
      <c r="P181" s="13" t="n">
        <f aca="false">IFERROR(N181/SUM($J$9:J181),"")</f>
        <v>0.85</v>
      </c>
      <c r="Q181" s="13" t="n">
        <f aca="false">IFERROR(COUNTIF($K$9:K181,"W")/COUNTIF($K$9:K181,"&lt;&gt;"),"")</f>
        <v>1</v>
      </c>
      <c r="R181" s="17" t="n">
        <f aca="false">IFERROR(AVERAGE($I$9:I181),"")</f>
        <v>0.0277777777777778</v>
      </c>
    </row>
    <row r="182" customFormat="false" ht="15" hidden="false" customHeight="false" outlineLevel="0" collapsed="false">
      <c r="A182" s="29"/>
      <c r="B182" s="30"/>
      <c r="C182" s="30"/>
      <c r="D182" s="30"/>
      <c r="E182" s="30"/>
      <c r="F182" s="30"/>
      <c r="G182" s="31"/>
      <c r="H182" s="31"/>
      <c r="I182" s="17" t="str">
        <f aca="false">IFERROR((G182-H182)/H182,"")</f>
        <v/>
      </c>
      <c r="J182" s="31"/>
      <c r="K182" s="30"/>
      <c r="L182" s="15" t="str">
        <f aca="false">IF(K182="W",(G182-1)*J182,IF(K182="L",-J182,IF(K182="P",0,"")))</f>
        <v/>
      </c>
      <c r="M182" s="16" t="str">
        <f aca="false">IFERROR(L182*$B$3,"")</f>
        <v/>
      </c>
      <c r="N182" s="15" t="n">
        <f aca="false">SUM($L$9:L182)</f>
        <v>0.85</v>
      </c>
      <c r="O182" s="16" t="n">
        <f aca="false">SUM($M$9:M182)</f>
        <v>8.5</v>
      </c>
      <c r="P182" s="13" t="n">
        <f aca="false">IFERROR(N182/SUM($J$9:J182),"")</f>
        <v>0.85</v>
      </c>
      <c r="Q182" s="13" t="n">
        <f aca="false">IFERROR(COUNTIF($K$9:K182,"W")/COUNTIF($K$9:K182,"&lt;&gt;"),"")</f>
        <v>1</v>
      </c>
      <c r="R182" s="17" t="n">
        <f aca="false">IFERROR(AVERAGE($I$9:I182),"")</f>
        <v>0.0277777777777778</v>
      </c>
    </row>
    <row r="183" customFormat="false" ht="15" hidden="false" customHeight="false" outlineLevel="0" collapsed="false">
      <c r="A183" s="29"/>
      <c r="B183" s="30"/>
      <c r="C183" s="30"/>
      <c r="D183" s="30"/>
      <c r="E183" s="30"/>
      <c r="F183" s="30"/>
      <c r="G183" s="31"/>
      <c r="H183" s="31"/>
      <c r="I183" s="17" t="str">
        <f aca="false">IFERROR((G183-H183)/H183,"")</f>
        <v/>
      </c>
      <c r="J183" s="31"/>
      <c r="K183" s="30"/>
      <c r="L183" s="15" t="str">
        <f aca="false">IF(K183="W",(G183-1)*J183,IF(K183="L",-J183,IF(K183="P",0,"")))</f>
        <v/>
      </c>
      <c r="M183" s="16" t="str">
        <f aca="false">IFERROR(L183*$B$3,"")</f>
        <v/>
      </c>
      <c r="N183" s="15" t="n">
        <f aca="false">SUM($L$9:L183)</f>
        <v>0.85</v>
      </c>
      <c r="O183" s="16" t="n">
        <f aca="false">SUM($M$9:M183)</f>
        <v>8.5</v>
      </c>
      <c r="P183" s="13" t="n">
        <f aca="false">IFERROR(N183/SUM($J$9:J183),"")</f>
        <v>0.85</v>
      </c>
      <c r="Q183" s="13" t="n">
        <f aca="false">IFERROR(COUNTIF($K$9:K183,"W")/COUNTIF($K$9:K183,"&lt;&gt;"),"")</f>
        <v>1</v>
      </c>
      <c r="R183" s="17" t="n">
        <f aca="false">IFERROR(AVERAGE($I$9:I183),"")</f>
        <v>0.0277777777777778</v>
      </c>
    </row>
    <row r="184" customFormat="false" ht="15" hidden="false" customHeight="false" outlineLevel="0" collapsed="false">
      <c r="A184" s="29"/>
      <c r="B184" s="30"/>
      <c r="C184" s="30"/>
      <c r="D184" s="30"/>
      <c r="E184" s="30"/>
      <c r="F184" s="30"/>
      <c r="G184" s="31"/>
      <c r="H184" s="31"/>
      <c r="I184" s="17" t="str">
        <f aca="false">IFERROR((G184-H184)/H184,"")</f>
        <v/>
      </c>
      <c r="J184" s="31"/>
      <c r="K184" s="30"/>
      <c r="L184" s="15" t="str">
        <f aca="false">IF(K184="W",(G184-1)*J184,IF(K184="L",-J184,IF(K184="P",0,"")))</f>
        <v/>
      </c>
      <c r="M184" s="16" t="str">
        <f aca="false">IFERROR(L184*$B$3,"")</f>
        <v/>
      </c>
      <c r="N184" s="15" t="n">
        <f aca="false">SUM($L$9:L184)</f>
        <v>0.85</v>
      </c>
      <c r="O184" s="16" t="n">
        <f aca="false">SUM($M$9:M184)</f>
        <v>8.5</v>
      </c>
      <c r="P184" s="13" t="n">
        <f aca="false">IFERROR(N184/SUM($J$9:J184),"")</f>
        <v>0.85</v>
      </c>
      <c r="Q184" s="13" t="n">
        <f aca="false">IFERROR(COUNTIF($K$9:K184,"W")/COUNTIF($K$9:K184,"&lt;&gt;"),"")</f>
        <v>1</v>
      </c>
      <c r="R184" s="17" t="n">
        <f aca="false">IFERROR(AVERAGE($I$9:I184),"")</f>
        <v>0.0277777777777778</v>
      </c>
    </row>
    <row r="185" customFormat="false" ht="15" hidden="false" customHeight="false" outlineLevel="0" collapsed="false">
      <c r="A185" s="29"/>
      <c r="B185" s="30"/>
      <c r="C185" s="30"/>
      <c r="D185" s="30"/>
      <c r="E185" s="30"/>
      <c r="F185" s="30"/>
      <c r="G185" s="31"/>
      <c r="H185" s="31"/>
      <c r="I185" s="17" t="str">
        <f aca="false">IFERROR((G185-H185)/H185,"")</f>
        <v/>
      </c>
      <c r="J185" s="31"/>
      <c r="K185" s="30"/>
      <c r="L185" s="15" t="str">
        <f aca="false">IF(K185="W",(G185-1)*J185,IF(K185="L",-J185,IF(K185="P",0,"")))</f>
        <v/>
      </c>
      <c r="M185" s="16" t="str">
        <f aca="false">IFERROR(L185*$B$3,"")</f>
        <v/>
      </c>
      <c r="N185" s="15" t="n">
        <f aca="false">SUM($L$9:L185)</f>
        <v>0.85</v>
      </c>
      <c r="O185" s="16" t="n">
        <f aca="false">SUM($M$9:M185)</f>
        <v>8.5</v>
      </c>
      <c r="P185" s="13" t="n">
        <f aca="false">IFERROR(N185/SUM($J$9:J185),"")</f>
        <v>0.85</v>
      </c>
      <c r="Q185" s="13" t="n">
        <f aca="false">IFERROR(COUNTIF($K$9:K185,"W")/COUNTIF($K$9:K185,"&lt;&gt;"),"")</f>
        <v>1</v>
      </c>
      <c r="R185" s="17" t="n">
        <f aca="false">IFERROR(AVERAGE($I$9:I185),"")</f>
        <v>0.0277777777777778</v>
      </c>
    </row>
    <row r="186" customFormat="false" ht="15" hidden="false" customHeight="false" outlineLevel="0" collapsed="false">
      <c r="A186" s="29"/>
      <c r="B186" s="30"/>
      <c r="C186" s="30"/>
      <c r="D186" s="30"/>
      <c r="E186" s="30"/>
      <c r="F186" s="30"/>
      <c r="G186" s="31"/>
      <c r="H186" s="31"/>
      <c r="I186" s="17" t="str">
        <f aca="false">IFERROR((G186-H186)/H186,"")</f>
        <v/>
      </c>
      <c r="J186" s="31"/>
      <c r="K186" s="30"/>
      <c r="L186" s="15" t="str">
        <f aca="false">IF(K186="W",(G186-1)*J186,IF(K186="L",-J186,IF(K186="P",0,"")))</f>
        <v/>
      </c>
      <c r="M186" s="16" t="str">
        <f aca="false">IFERROR(L186*$B$3,"")</f>
        <v/>
      </c>
      <c r="N186" s="15" t="n">
        <f aca="false">SUM($L$9:L186)</f>
        <v>0.85</v>
      </c>
      <c r="O186" s="16" t="n">
        <f aca="false">SUM($M$9:M186)</f>
        <v>8.5</v>
      </c>
      <c r="P186" s="13" t="n">
        <f aca="false">IFERROR(N186/SUM($J$9:J186),"")</f>
        <v>0.85</v>
      </c>
      <c r="Q186" s="13" t="n">
        <f aca="false">IFERROR(COUNTIF($K$9:K186,"W")/COUNTIF($K$9:K186,"&lt;&gt;"),"")</f>
        <v>1</v>
      </c>
      <c r="R186" s="17" t="n">
        <f aca="false">IFERROR(AVERAGE($I$9:I186),"")</f>
        <v>0.0277777777777778</v>
      </c>
    </row>
    <row r="187" customFormat="false" ht="15" hidden="false" customHeight="false" outlineLevel="0" collapsed="false">
      <c r="A187" s="29"/>
      <c r="B187" s="30"/>
      <c r="C187" s="30"/>
      <c r="D187" s="30"/>
      <c r="E187" s="30"/>
      <c r="F187" s="30"/>
      <c r="G187" s="31"/>
      <c r="H187" s="31"/>
      <c r="I187" s="17" t="str">
        <f aca="false">IFERROR((G187-H187)/H187,"")</f>
        <v/>
      </c>
      <c r="J187" s="31"/>
      <c r="K187" s="30"/>
      <c r="L187" s="15" t="str">
        <f aca="false">IF(K187="W",(G187-1)*J187,IF(K187="L",-J187,IF(K187="P",0,"")))</f>
        <v/>
      </c>
      <c r="M187" s="16" t="str">
        <f aca="false">IFERROR(L187*$B$3,"")</f>
        <v/>
      </c>
      <c r="N187" s="15" t="n">
        <f aca="false">SUM($L$9:L187)</f>
        <v>0.85</v>
      </c>
      <c r="O187" s="16" t="n">
        <f aca="false">SUM($M$9:M187)</f>
        <v>8.5</v>
      </c>
      <c r="P187" s="13" t="n">
        <f aca="false">IFERROR(N187/SUM($J$9:J187),"")</f>
        <v>0.85</v>
      </c>
      <c r="Q187" s="13" t="n">
        <f aca="false">IFERROR(COUNTIF($K$9:K187,"W")/COUNTIF($K$9:K187,"&lt;&gt;"),"")</f>
        <v>1</v>
      </c>
      <c r="R187" s="17" t="n">
        <f aca="false">IFERROR(AVERAGE($I$9:I187),"")</f>
        <v>0.0277777777777778</v>
      </c>
    </row>
    <row r="188" customFormat="false" ht="15" hidden="false" customHeight="false" outlineLevel="0" collapsed="false">
      <c r="A188" s="29"/>
      <c r="B188" s="30"/>
      <c r="C188" s="30"/>
      <c r="D188" s="30"/>
      <c r="E188" s="30"/>
      <c r="F188" s="30"/>
      <c r="G188" s="31"/>
      <c r="H188" s="31"/>
      <c r="I188" s="17" t="str">
        <f aca="false">IFERROR((G188-H188)/H188,"")</f>
        <v/>
      </c>
      <c r="J188" s="31"/>
      <c r="K188" s="30"/>
      <c r="L188" s="15" t="str">
        <f aca="false">IF(K188="W",(G188-1)*J188,IF(K188="L",-J188,IF(K188="P",0,"")))</f>
        <v/>
      </c>
      <c r="M188" s="16" t="str">
        <f aca="false">IFERROR(L188*$B$3,"")</f>
        <v/>
      </c>
      <c r="N188" s="15" t="n">
        <f aca="false">SUM($L$9:L188)</f>
        <v>0.85</v>
      </c>
      <c r="O188" s="16" t="n">
        <f aca="false">SUM($M$9:M188)</f>
        <v>8.5</v>
      </c>
      <c r="P188" s="13" t="n">
        <f aca="false">IFERROR(N188/SUM($J$9:J188),"")</f>
        <v>0.85</v>
      </c>
      <c r="Q188" s="13" t="n">
        <f aca="false">IFERROR(COUNTIF($K$9:K188,"W")/COUNTIF($K$9:K188,"&lt;&gt;"),"")</f>
        <v>1</v>
      </c>
      <c r="R188" s="17" t="n">
        <f aca="false">IFERROR(AVERAGE($I$9:I188),"")</f>
        <v>0.0277777777777778</v>
      </c>
    </row>
    <row r="189" customFormat="false" ht="15" hidden="false" customHeight="false" outlineLevel="0" collapsed="false">
      <c r="A189" s="29"/>
      <c r="B189" s="30"/>
      <c r="C189" s="30"/>
      <c r="D189" s="30"/>
      <c r="E189" s="30"/>
      <c r="F189" s="30"/>
      <c r="G189" s="31"/>
      <c r="H189" s="31"/>
      <c r="I189" s="17" t="str">
        <f aca="false">IFERROR((G189-H189)/H189,"")</f>
        <v/>
      </c>
      <c r="J189" s="31"/>
      <c r="K189" s="30"/>
      <c r="L189" s="15" t="str">
        <f aca="false">IF(K189="W",(G189-1)*J189,IF(K189="L",-J189,IF(K189="P",0,"")))</f>
        <v/>
      </c>
      <c r="M189" s="16" t="str">
        <f aca="false">IFERROR(L189*$B$3,"")</f>
        <v/>
      </c>
      <c r="N189" s="15" t="n">
        <f aca="false">SUM($L$9:L189)</f>
        <v>0.85</v>
      </c>
      <c r="O189" s="16" t="n">
        <f aca="false">SUM($M$9:M189)</f>
        <v>8.5</v>
      </c>
      <c r="P189" s="13" t="n">
        <f aca="false">IFERROR(N189/SUM($J$9:J189),"")</f>
        <v>0.85</v>
      </c>
      <c r="Q189" s="13" t="n">
        <f aca="false">IFERROR(COUNTIF($K$9:K189,"W")/COUNTIF($K$9:K189,"&lt;&gt;"),"")</f>
        <v>1</v>
      </c>
      <c r="R189" s="17" t="n">
        <f aca="false">IFERROR(AVERAGE($I$9:I189),"")</f>
        <v>0.0277777777777778</v>
      </c>
    </row>
    <row r="190" customFormat="false" ht="15" hidden="false" customHeight="false" outlineLevel="0" collapsed="false">
      <c r="A190" s="29"/>
      <c r="B190" s="30"/>
      <c r="C190" s="30"/>
      <c r="D190" s="30"/>
      <c r="E190" s="30"/>
      <c r="F190" s="30"/>
      <c r="G190" s="31"/>
      <c r="H190" s="31"/>
      <c r="I190" s="17" t="str">
        <f aca="false">IFERROR((G190-H190)/H190,"")</f>
        <v/>
      </c>
      <c r="J190" s="31"/>
      <c r="K190" s="30"/>
      <c r="L190" s="15" t="str">
        <f aca="false">IF(K190="W",(G190-1)*J190,IF(K190="L",-J190,IF(K190="P",0,"")))</f>
        <v/>
      </c>
      <c r="M190" s="16" t="str">
        <f aca="false">IFERROR(L190*$B$3,"")</f>
        <v/>
      </c>
      <c r="N190" s="15" t="n">
        <f aca="false">SUM($L$9:L190)</f>
        <v>0.85</v>
      </c>
      <c r="O190" s="16" t="n">
        <f aca="false">SUM($M$9:M190)</f>
        <v>8.5</v>
      </c>
      <c r="P190" s="13" t="n">
        <f aca="false">IFERROR(N190/SUM($J$9:J190),"")</f>
        <v>0.85</v>
      </c>
      <c r="Q190" s="13" t="n">
        <f aca="false">IFERROR(COUNTIF($K$9:K190,"W")/COUNTIF($K$9:K190,"&lt;&gt;"),"")</f>
        <v>1</v>
      </c>
      <c r="R190" s="17" t="n">
        <f aca="false">IFERROR(AVERAGE($I$9:I190),"")</f>
        <v>0.0277777777777778</v>
      </c>
    </row>
    <row r="191" customFormat="false" ht="15" hidden="false" customHeight="false" outlineLevel="0" collapsed="false">
      <c r="A191" s="29"/>
      <c r="B191" s="30"/>
      <c r="C191" s="30"/>
      <c r="D191" s="30"/>
      <c r="E191" s="30"/>
      <c r="F191" s="30"/>
      <c r="G191" s="31"/>
      <c r="H191" s="31"/>
      <c r="I191" s="17" t="str">
        <f aca="false">IFERROR((G191-H191)/H191,"")</f>
        <v/>
      </c>
      <c r="J191" s="31"/>
      <c r="K191" s="30"/>
      <c r="L191" s="15" t="str">
        <f aca="false">IF(K191="W",(G191-1)*J191,IF(K191="L",-J191,IF(K191="P",0,"")))</f>
        <v/>
      </c>
      <c r="M191" s="16" t="str">
        <f aca="false">IFERROR(L191*$B$3,"")</f>
        <v/>
      </c>
      <c r="N191" s="15" t="n">
        <f aca="false">SUM($L$9:L191)</f>
        <v>0.85</v>
      </c>
      <c r="O191" s="16" t="n">
        <f aca="false">SUM($M$9:M191)</f>
        <v>8.5</v>
      </c>
      <c r="P191" s="13" t="n">
        <f aca="false">IFERROR(N191/SUM($J$9:J191),"")</f>
        <v>0.85</v>
      </c>
      <c r="Q191" s="13" t="n">
        <f aca="false">IFERROR(COUNTIF($K$9:K191,"W")/COUNTIF($K$9:K191,"&lt;&gt;"),"")</f>
        <v>1</v>
      </c>
      <c r="R191" s="17" t="n">
        <f aca="false">IFERROR(AVERAGE($I$9:I191),"")</f>
        <v>0.0277777777777778</v>
      </c>
    </row>
    <row r="192" customFormat="false" ht="15" hidden="false" customHeight="false" outlineLevel="0" collapsed="false">
      <c r="A192" s="29"/>
      <c r="B192" s="30"/>
      <c r="C192" s="30"/>
      <c r="D192" s="30"/>
      <c r="E192" s="30"/>
      <c r="F192" s="30"/>
      <c r="G192" s="31"/>
      <c r="H192" s="31"/>
      <c r="I192" s="17" t="str">
        <f aca="false">IFERROR((G192-H192)/H192,"")</f>
        <v/>
      </c>
      <c r="J192" s="31"/>
      <c r="K192" s="30"/>
      <c r="L192" s="15" t="str">
        <f aca="false">IF(K192="W",(G192-1)*J192,IF(K192="L",-J192,IF(K192="P",0,"")))</f>
        <v/>
      </c>
      <c r="M192" s="16" t="str">
        <f aca="false">IFERROR(L192*$B$3,"")</f>
        <v/>
      </c>
      <c r="N192" s="15" t="n">
        <f aca="false">SUM($L$9:L192)</f>
        <v>0.85</v>
      </c>
      <c r="O192" s="16" t="n">
        <f aca="false">SUM($M$9:M192)</f>
        <v>8.5</v>
      </c>
      <c r="P192" s="13" t="n">
        <f aca="false">IFERROR(N192/SUM($J$9:J192),"")</f>
        <v>0.85</v>
      </c>
      <c r="Q192" s="13" t="n">
        <f aca="false">IFERROR(COUNTIF($K$9:K192,"W")/COUNTIF($K$9:K192,"&lt;&gt;"),"")</f>
        <v>1</v>
      </c>
      <c r="R192" s="17" t="n">
        <f aca="false">IFERROR(AVERAGE($I$9:I192),"")</f>
        <v>0.0277777777777778</v>
      </c>
    </row>
    <row r="193" customFormat="false" ht="15" hidden="false" customHeight="false" outlineLevel="0" collapsed="false">
      <c r="A193" s="29"/>
      <c r="B193" s="30"/>
      <c r="C193" s="30"/>
      <c r="D193" s="30"/>
      <c r="E193" s="30"/>
      <c r="F193" s="30"/>
      <c r="G193" s="31"/>
      <c r="H193" s="31"/>
      <c r="I193" s="17" t="str">
        <f aca="false">IFERROR((G193-H193)/H193,"")</f>
        <v/>
      </c>
      <c r="J193" s="31"/>
      <c r="K193" s="30"/>
      <c r="L193" s="15" t="str">
        <f aca="false">IF(K193="W",(G193-1)*J193,IF(K193="L",-J193,IF(K193="P",0,"")))</f>
        <v/>
      </c>
      <c r="M193" s="16" t="str">
        <f aca="false">IFERROR(L193*$B$3,"")</f>
        <v/>
      </c>
      <c r="N193" s="15" t="n">
        <f aca="false">SUM($L$9:L193)</f>
        <v>0.85</v>
      </c>
      <c r="O193" s="16" t="n">
        <f aca="false">SUM($M$9:M193)</f>
        <v>8.5</v>
      </c>
      <c r="P193" s="13" t="n">
        <f aca="false">IFERROR(N193/SUM($J$9:J193),"")</f>
        <v>0.85</v>
      </c>
      <c r="Q193" s="13" t="n">
        <f aca="false">IFERROR(COUNTIF($K$9:K193,"W")/COUNTIF($K$9:K193,"&lt;&gt;"),"")</f>
        <v>1</v>
      </c>
      <c r="R193" s="17" t="n">
        <f aca="false">IFERROR(AVERAGE($I$9:I193),"")</f>
        <v>0.0277777777777778</v>
      </c>
    </row>
    <row r="194" customFormat="false" ht="15" hidden="false" customHeight="false" outlineLevel="0" collapsed="false">
      <c r="A194" s="29"/>
      <c r="B194" s="30"/>
      <c r="C194" s="30"/>
      <c r="D194" s="30"/>
      <c r="E194" s="30"/>
      <c r="F194" s="30"/>
      <c r="G194" s="31"/>
      <c r="H194" s="31"/>
      <c r="I194" s="17" t="str">
        <f aca="false">IFERROR((G194-H194)/H194,"")</f>
        <v/>
      </c>
      <c r="J194" s="31"/>
      <c r="K194" s="30"/>
      <c r="L194" s="15" t="str">
        <f aca="false">IF(K194="W",(G194-1)*J194,IF(K194="L",-J194,IF(K194="P",0,"")))</f>
        <v/>
      </c>
      <c r="M194" s="16" t="str">
        <f aca="false">IFERROR(L194*$B$3,"")</f>
        <v/>
      </c>
      <c r="N194" s="15" t="n">
        <f aca="false">SUM($L$9:L194)</f>
        <v>0.85</v>
      </c>
      <c r="O194" s="16" t="n">
        <f aca="false">SUM($M$9:M194)</f>
        <v>8.5</v>
      </c>
      <c r="P194" s="13" t="n">
        <f aca="false">IFERROR(N194/SUM($J$9:J194),"")</f>
        <v>0.85</v>
      </c>
      <c r="Q194" s="13" t="n">
        <f aca="false">IFERROR(COUNTIF($K$9:K194,"W")/COUNTIF($K$9:K194,"&lt;&gt;"),"")</f>
        <v>1</v>
      </c>
      <c r="R194" s="17" t="n">
        <f aca="false">IFERROR(AVERAGE($I$9:I194),"")</f>
        <v>0.0277777777777778</v>
      </c>
    </row>
    <row r="195" customFormat="false" ht="15" hidden="false" customHeight="false" outlineLevel="0" collapsed="false">
      <c r="A195" s="29"/>
      <c r="B195" s="30"/>
      <c r="C195" s="30"/>
      <c r="D195" s="30"/>
      <c r="E195" s="30"/>
      <c r="F195" s="30"/>
      <c r="G195" s="31"/>
      <c r="H195" s="31"/>
      <c r="I195" s="17" t="str">
        <f aca="false">IFERROR((G195-H195)/H195,"")</f>
        <v/>
      </c>
      <c r="J195" s="31"/>
      <c r="K195" s="30"/>
      <c r="L195" s="15" t="str">
        <f aca="false">IF(K195="W",(G195-1)*J195,IF(K195="L",-J195,IF(K195="P",0,"")))</f>
        <v/>
      </c>
      <c r="M195" s="16" t="str">
        <f aca="false">IFERROR(L195*$B$3,"")</f>
        <v/>
      </c>
      <c r="N195" s="15" t="n">
        <f aca="false">SUM($L$9:L195)</f>
        <v>0.85</v>
      </c>
      <c r="O195" s="16" t="n">
        <f aca="false">SUM($M$9:M195)</f>
        <v>8.5</v>
      </c>
      <c r="P195" s="13" t="n">
        <f aca="false">IFERROR(N195/SUM($J$9:J195),"")</f>
        <v>0.85</v>
      </c>
      <c r="Q195" s="13" t="n">
        <f aca="false">IFERROR(COUNTIF($K$9:K195,"W")/COUNTIF($K$9:K195,"&lt;&gt;"),"")</f>
        <v>1</v>
      </c>
      <c r="R195" s="17" t="n">
        <f aca="false">IFERROR(AVERAGE($I$9:I195),"")</f>
        <v>0.0277777777777778</v>
      </c>
    </row>
    <row r="196" customFormat="false" ht="15" hidden="false" customHeight="false" outlineLevel="0" collapsed="false">
      <c r="A196" s="29"/>
      <c r="B196" s="30"/>
      <c r="C196" s="30"/>
      <c r="D196" s="30"/>
      <c r="E196" s="30"/>
      <c r="F196" s="30"/>
      <c r="G196" s="31"/>
      <c r="H196" s="31"/>
      <c r="I196" s="17" t="str">
        <f aca="false">IFERROR((G196-H196)/H196,"")</f>
        <v/>
      </c>
      <c r="J196" s="31"/>
      <c r="K196" s="30"/>
      <c r="L196" s="15" t="str">
        <f aca="false">IF(K196="W",(G196-1)*J196,IF(K196="L",-J196,IF(K196="P",0,"")))</f>
        <v/>
      </c>
      <c r="M196" s="16" t="str">
        <f aca="false">IFERROR(L196*$B$3,"")</f>
        <v/>
      </c>
      <c r="N196" s="15" t="n">
        <f aca="false">SUM($L$9:L196)</f>
        <v>0.85</v>
      </c>
      <c r="O196" s="16" t="n">
        <f aca="false">SUM($M$9:M196)</f>
        <v>8.5</v>
      </c>
      <c r="P196" s="13" t="n">
        <f aca="false">IFERROR(N196/SUM($J$9:J196),"")</f>
        <v>0.85</v>
      </c>
      <c r="Q196" s="13" t="n">
        <f aca="false">IFERROR(COUNTIF($K$9:K196,"W")/COUNTIF($K$9:K196,"&lt;&gt;"),"")</f>
        <v>1</v>
      </c>
      <c r="R196" s="17" t="n">
        <f aca="false">IFERROR(AVERAGE($I$9:I196),"")</f>
        <v>0.0277777777777778</v>
      </c>
    </row>
    <row r="197" customFormat="false" ht="15" hidden="false" customHeight="false" outlineLevel="0" collapsed="false">
      <c r="A197" s="29"/>
      <c r="B197" s="30"/>
      <c r="C197" s="30"/>
      <c r="D197" s="30"/>
      <c r="E197" s="30"/>
      <c r="F197" s="30"/>
      <c r="G197" s="31"/>
      <c r="H197" s="31"/>
      <c r="I197" s="17" t="str">
        <f aca="false">IFERROR((G197-H197)/H197,"")</f>
        <v/>
      </c>
      <c r="J197" s="31"/>
      <c r="K197" s="30"/>
      <c r="L197" s="15" t="str">
        <f aca="false">IF(K197="W",(G197-1)*J197,IF(K197="L",-J197,IF(K197="P",0,"")))</f>
        <v/>
      </c>
      <c r="M197" s="16" t="str">
        <f aca="false">IFERROR(L197*$B$3,"")</f>
        <v/>
      </c>
      <c r="N197" s="15" t="n">
        <f aca="false">SUM($L$9:L197)</f>
        <v>0.85</v>
      </c>
      <c r="O197" s="16" t="n">
        <f aca="false">SUM($M$9:M197)</f>
        <v>8.5</v>
      </c>
      <c r="P197" s="13" t="n">
        <f aca="false">IFERROR(N197/SUM($J$9:J197),"")</f>
        <v>0.85</v>
      </c>
      <c r="Q197" s="13" t="n">
        <f aca="false">IFERROR(COUNTIF($K$9:K197,"W")/COUNTIF($K$9:K197,"&lt;&gt;"),"")</f>
        <v>1</v>
      </c>
      <c r="R197" s="17" t="n">
        <f aca="false">IFERROR(AVERAGE($I$9:I197),"")</f>
        <v>0.0277777777777778</v>
      </c>
    </row>
    <row r="198" customFormat="false" ht="15" hidden="false" customHeight="false" outlineLevel="0" collapsed="false">
      <c r="A198" s="29"/>
      <c r="B198" s="30"/>
      <c r="C198" s="30"/>
      <c r="D198" s="30"/>
      <c r="E198" s="30"/>
      <c r="F198" s="30"/>
      <c r="G198" s="31"/>
      <c r="H198" s="31"/>
      <c r="I198" s="17" t="str">
        <f aca="false">IFERROR((G198-H198)/H198,"")</f>
        <v/>
      </c>
      <c r="J198" s="31"/>
      <c r="K198" s="30"/>
      <c r="L198" s="15" t="str">
        <f aca="false">IF(K198="W",(G198-1)*J198,IF(K198="L",-J198,IF(K198="P",0,"")))</f>
        <v/>
      </c>
      <c r="M198" s="16" t="str">
        <f aca="false">IFERROR(L198*$B$3,"")</f>
        <v/>
      </c>
      <c r="N198" s="15" t="n">
        <f aca="false">SUM($L$9:L198)</f>
        <v>0.85</v>
      </c>
      <c r="O198" s="16" t="n">
        <f aca="false">SUM($M$9:M198)</f>
        <v>8.5</v>
      </c>
      <c r="P198" s="13" t="n">
        <f aca="false">IFERROR(N198/SUM($J$9:J198),"")</f>
        <v>0.85</v>
      </c>
      <c r="Q198" s="13" t="n">
        <f aca="false">IFERROR(COUNTIF($K$9:K198,"W")/COUNTIF($K$9:K198,"&lt;&gt;"),"")</f>
        <v>1</v>
      </c>
      <c r="R198" s="17" t="n">
        <f aca="false">IFERROR(AVERAGE($I$9:I198),"")</f>
        <v>0.0277777777777778</v>
      </c>
    </row>
    <row r="199" customFormat="false" ht="15" hidden="false" customHeight="false" outlineLevel="0" collapsed="false">
      <c r="A199" s="29"/>
      <c r="B199" s="30"/>
      <c r="C199" s="30"/>
      <c r="D199" s="30"/>
      <c r="E199" s="30"/>
      <c r="F199" s="30"/>
      <c r="G199" s="31"/>
      <c r="H199" s="31"/>
      <c r="I199" s="17" t="str">
        <f aca="false">IFERROR((G199-H199)/H199,"")</f>
        <v/>
      </c>
      <c r="J199" s="31"/>
      <c r="K199" s="30"/>
      <c r="L199" s="15" t="str">
        <f aca="false">IF(K199="W",(G199-1)*J199,IF(K199="L",-J199,IF(K199="P",0,"")))</f>
        <v/>
      </c>
      <c r="M199" s="16" t="str">
        <f aca="false">IFERROR(L199*$B$3,"")</f>
        <v/>
      </c>
      <c r="N199" s="15" t="n">
        <f aca="false">SUM($L$9:L199)</f>
        <v>0.85</v>
      </c>
      <c r="O199" s="16" t="n">
        <f aca="false">SUM($M$9:M199)</f>
        <v>8.5</v>
      </c>
      <c r="P199" s="13" t="n">
        <f aca="false">IFERROR(N199/SUM($J$9:J199),"")</f>
        <v>0.85</v>
      </c>
      <c r="Q199" s="13" t="n">
        <f aca="false">IFERROR(COUNTIF($K$9:K199,"W")/COUNTIF($K$9:K199,"&lt;&gt;"),"")</f>
        <v>1</v>
      </c>
      <c r="R199" s="17" t="n">
        <f aca="false">IFERROR(AVERAGE($I$9:I199),"")</f>
        <v>0.0277777777777778</v>
      </c>
    </row>
    <row r="200" customFormat="false" ht="15" hidden="false" customHeight="false" outlineLevel="0" collapsed="false">
      <c r="A200" s="29"/>
      <c r="B200" s="30"/>
      <c r="C200" s="30"/>
      <c r="D200" s="30"/>
      <c r="E200" s="30"/>
      <c r="F200" s="30"/>
      <c r="G200" s="31"/>
      <c r="H200" s="31"/>
      <c r="I200" s="17" t="str">
        <f aca="false">IFERROR((G200-H200)/H200,"")</f>
        <v/>
      </c>
      <c r="J200" s="31"/>
      <c r="K200" s="30"/>
      <c r="L200" s="15" t="str">
        <f aca="false">IF(K200="W",(G200-1)*J200,IF(K200="L",-J200,IF(K200="P",0,"")))</f>
        <v/>
      </c>
      <c r="M200" s="16" t="str">
        <f aca="false">IFERROR(L200*$B$3,"")</f>
        <v/>
      </c>
      <c r="N200" s="15" t="n">
        <f aca="false">SUM($L$9:L200)</f>
        <v>0.85</v>
      </c>
      <c r="O200" s="16" t="n">
        <f aca="false">SUM($M$9:M200)</f>
        <v>8.5</v>
      </c>
      <c r="P200" s="13" t="n">
        <f aca="false">IFERROR(N200/SUM($J$9:J200),"")</f>
        <v>0.85</v>
      </c>
      <c r="Q200" s="13" t="n">
        <f aca="false">IFERROR(COUNTIF($K$9:K200,"W")/COUNTIF($K$9:K200,"&lt;&gt;"),"")</f>
        <v>1</v>
      </c>
      <c r="R200" s="17" t="n">
        <f aca="false">IFERROR(AVERAGE($I$9:I200),"")</f>
        <v>0.0277777777777778</v>
      </c>
    </row>
    <row r="201" customFormat="false" ht="15" hidden="false" customHeight="false" outlineLevel="0" collapsed="false">
      <c r="A201" s="29"/>
      <c r="B201" s="30"/>
      <c r="C201" s="30"/>
      <c r="D201" s="30"/>
      <c r="E201" s="30"/>
      <c r="F201" s="30"/>
      <c r="G201" s="31"/>
      <c r="H201" s="31"/>
      <c r="I201" s="17" t="str">
        <f aca="false">IFERROR((G201-H201)/H201,"")</f>
        <v/>
      </c>
      <c r="J201" s="31"/>
      <c r="K201" s="30"/>
      <c r="L201" s="15" t="str">
        <f aca="false">IF(K201="W",(G201-1)*J201,IF(K201="L",-J201,IF(K201="P",0,"")))</f>
        <v/>
      </c>
      <c r="M201" s="16" t="str">
        <f aca="false">IFERROR(L201*$B$3,"")</f>
        <v/>
      </c>
      <c r="N201" s="15" t="n">
        <f aca="false">SUM($L$9:L201)</f>
        <v>0.85</v>
      </c>
      <c r="O201" s="16" t="n">
        <f aca="false">SUM($M$9:M201)</f>
        <v>8.5</v>
      </c>
      <c r="P201" s="13" t="n">
        <f aca="false">IFERROR(N201/SUM($J$9:J201),"")</f>
        <v>0.85</v>
      </c>
      <c r="Q201" s="13" t="n">
        <f aca="false">IFERROR(COUNTIF($K$9:K201,"W")/COUNTIF($K$9:K201,"&lt;&gt;"),"")</f>
        <v>1</v>
      </c>
      <c r="R201" s="17" t="n">
        <f aca="false">IFERROR(AVERAGE($I$9:I201),"")</f>
        <v>0.0277777777777778</v>
      </c>
    </row>
    <row r="202" customFormat="false" ht="15" hidden="false" customHeight="false" outlineLevel="0" collapsed="false">
      <c r="A202" s="29"/>
      <c r="B202" s="30"/>
      <c r="C202" s="30"/>
      <c r="D202" s="30"/>
      <c r="E202" s="30"/>
      <c r="F202" s="30"/>
      <c r="G202" s="31"/>
      <c r="H202" s="31"/>
      <c r="I202" s="17" t="str">
        <f aca="false">IFERROR((G202-H202)/H202,"")</f>
        <v/>
      </c>
      <c r="J202" s="31"/>
      <c r="K202" s="30"/>
      <c r="L202" s="15" t="str">
        <f aca="false">IF(K202="W",(G202-1)*J202,IF(K202="L",-J202,IF(K202="P",0,"")))</f>
        <v/>
      </c>
      <c r="M202" s="16" t="str">
        <f aca="false">IFERROR(L202*$B$3,"")</f>
        <v/>
      </c>
      <c r="N202" s="15" t="n">
        <f aca="false">SUM($L$9:L202)</f>
        <v>0.85</v>
      </c>
      <c r="O202" s="16" t="n">
        <f aca="false">SUM($M$9:M202)</f>
        <v>8.5</v>
      </c>
      <c r="P202" s="13" t="n">
        <f aca="false">IFERROR(N202/SUM($J$9:J202),"")</f>
        <v>0.85</v>
      </c>
      <c r="Q202" s="13" t="n">
        <f aca="false">IFERROR(COUNTIF($K$9:K202,"W")/COUNTIF($K$9:K202,"&lt;&gt;"),"")</f>
        <v>1</v>
      </c>
      <c r="R202" s="17" t="n">
        <f aca="false">IFERROR(AVERAGE($I$9:I202),"")</f>
        <v>0.0277777777777778</v>
      </c>
    </row>
    <row r="203" customFormat="false" ht="15" hidden="false" customHeight="false" outlineLevel="0" collapsed="false">
      <c r="A203" s="29"/>
      <c r="B203" s="30"/>
      <c r="C203" s="30"/>
      <c r="D203" s="30"/>
      <c r="E203" s="30"/>
      <c r="F203" s="30"/>
      <c r="G203" s="31"/>
      <c r="H203" s="31"/>
      <c r="I203" s="17" t="str">
        <f aca="false">IFERROR((G203-H203)/H203,"")</f>
        <v/>
      </c>
      <c r="J203" s="31"/>
      <c r="K203" s="30"/>
      <c r="L203" s="15" t="str">
        <f aca="false">IF(K203="W",(G203-1)*J203,IF(K203="L",-J203,IF(K203="P",0,"")))</f>
        <v/>
      </c>
      <c r="M203" s="16" t="str">
        <f aca="false">IFERROR(L203*$B$3,"")</f>
        <v/>
      </c>
      <c r="N203" s="15" t="n">
        <f aca="false">SUM($L$9:L203)</f>
        <v>0.85</v>
      </c>
      <c r="O203" s="16" t="n">
        <f aca="false">SUM($M$9:M203)</f>
        <v>8.5</v>
      </c>
      <c r="P203" s="13" t="n">
        <f aca="false">IFERROR(N203/SUM($J$9:J203),"")</f>
        <v>0.85</v>
      </c>
      <c r="Q203" s="13" t="n">
        <f aca="false">IFERROR(COUNTIF($K$9:K203,"W")/COUNTIF($K$9:K203,"&lt;&gt;"),"")</f>
        <v>1</v>
      </c>
      <c r="R203" s="17" t="n">
        <f aca="false">IFERROR(AVERAGE($I$9:I203),"")</f>
        <v>0.0277777777777778</v>
      </c>
    </row>
    <row r="204" customFormat="false" ht="15" hidden="false" customHeight="false" outlineLevel="0" collapsed="false">
      <c r="A204" s="29"/>
      <c r="B204" s="30"/>
      <c r="C204" s="30"/>
      <c r="D204" s="30"/>
      <c r="E204" s="30"/>
      <c r="F204" s="30"/>
      <c r="G204" s="31"/>
      <c r="H204" s="31"/>
      <c r="I204" s="17" t="str">
        <f aca="false">IFERROR((G204-H204)/H204,"")</f>
        <v/>
      </c>
      <c r="J204" s="31"/>
      <c r="K204" s="30"/>
      <c r="L204" s="15" t="str">
        <f aca="false">IF(K204="W",(G204-1)*J204,IF(K204="L",-J204,IF(K204="P",0,"")))</f>
        <v/>
      </c>
      <c r="M204" s="16" t="str">
        <f aca="false">IFERROR(L204*$B$3,"")</f>
        <v/>
      </c>
      <c r="N204" s="15" t="n">
        <f aca="false">SUM($L$9:L204)</f>
        <v>0.85</v>
      </c>
      <c r="O204" s="16" t="n">
        <f aca="false">SUM($M$9:M204)</f>
        <v>8.5</v>
      </c>
      <c r="P204" s="13" t="n">
        <f aca="false">IFERROR(N204/SUM($J$9:J204),"")</f>
        <v>0.85</v>
      </c>
      <c r="Q204" s="13" t="n">
        <f aca="false">IFERROR(COUNTIF($K$9:K204,"W")/COUNTIF($K$9:K204,"&lt;&gt;"),"")</f>
        <v>1</v>
      </c>
      <c r="R204" s="17" t="n">
        <f aca="false">IFERROR(AVERAGE($I$9:I204),"")</f>
        <v>0.0277777777777778</v>
      </c>
    </row>
    <row r="205" customFormat="false" ht="15" hidden="false" customHeight="false" outlineLevel="0" collapsed="false">
      <c r="A205" s="29"/>
      <c r="B205" s="30"/>
      <c r="C205" s="30"/>
      <c r="D205" s="30"/>
      <c r="E205" s="30"/>
      <c r="F205" s="30"/>
      <c r="G205" s="31"/>
      <c r="H205" s="31"/>
      <c r="I205" s="17" t="str">
        <f aca="false">IFERROR((G205-H205)/H205,"")</f>
        <v/>
      </c>
      <c r="J205" s="31"/>
      <c r="K205" s="30"/>
      <c r="L205" s="15" t="str">
        <f aca="false">IF(K205="W",(G205-1)*J205,IF(K205="L",-J205,IF(K205="P",0,"")))</f>
        <v/>
      </c>
      <c r="M205" s="16" t="str">
        <f aca="false">IFERROR(L205*$B$3,"")</f>
        <v/>
      </c>
      <c r="N205" s="15" t="n">
        <f aca="false">SUM($L$9:L205)</f>
        <v>0.85</v>
      </c>
      <c r="O205" s="16" t="n">
        <f aca="false">SUM($M$9:M205)</f>
        <v>8.5</v>
      </c>
      <c r="P205" s="13" t="n">
        <f aca="false">IFERROR(N205/SUM($J$9:J205),"")</f>
        <v>0.85</v>
      </c>
      <c r="Q205" s="13" t="n">
        <f aca="false">IFERROR(COUNTIF($K$9:K205,"W")/COUNTIF($K$9:K205,"&lt;&gt;"),"")</f>
        <v>1</v>
      </c>
      <c r="R205" s="17" t="n">
        <f aca="false">IFERROR(AVERAGE($I$9:I205),"")</f>
        <v>0.0277777777777778</v>
      </c>
    </row>
    <row r="206" customFormat="false" ht="15" hidden="false" customHeight="false" outlineLevel="0" collapsed="false">
      <c r="A206" s="29"/>
      <c r="B206" s="30"/>
      <c r="C206" s="30"/>
      <c r="D206" s="30"/>
      <c r="E206" s="30"/>
      <c r="F206" s="30"/>
      <c r="G206" s="31"/>
      <c r="H206" s="31"/>
      <c r="I206" s="17" t="str">
        <f aca="false">IFERROR((G206-H206)/H206,"")</f>
        <v/>
      </c>
      <c r="J206" s="31"/>
      <c r="K206" s="30"/>
      <c r="L206" s="15" t="str">
        <f aca="false">IF(K206="W",(G206-1)*J206,IF(K206="L",-J206,IF(K206="P",0,"")))</f>
        <v/>
      </c>
      <c r="M206" s="16" t="str">
        <f aca="false">IFERROR(L206*$B$3,"")</f>
        <v/>
      </c>
      <c r="N206" s="15" t="n">
        <f aca="false">SUM($L$9:L206)</f>
        <v>0.85</v>
      </c>
      <c r="O206" s="16" t="n">
        <f aca="false">SUM($M$9:M206)</f>
        <v>8.5</v>
      </c>
      <c r="P206" s="13" t="n">
        <f aca="false">IFERROR(N206/SUM($J$9:J206),"")</f>
        <v>0.85</v>
      </c>
      <c r="Q206" s="13" t="n">
        <f aca="false">IFERROR(COUNTIF($K$9:K206,"W")/COUNTIF($K$9:K206,"&lt;&gt;"),"")</f>
        <v>1</v>
      </c>
      <c r="R206" s="17" t="n">
        <f aca="false">IFERROR(AVERAGE($I$9:I206),"")</f>
        <v>0.0277777777777778</v>
      </c>
    </row>
    <row r="207" customFormat="false" ht="15" hidden="false" customHeight="false" outlineLevel="0" collapsed="false">
      <c r="A207" s="29"/>
      <c r="B207" s="30"/>
      <c r="C207" s="30"/>
      <c r="D207" s="30"/>
      <c r="E207" s="30"/>
      <c r="F207" s="30"/>
      <c r="G207" s="31"/>
      <c r="H207" s="31"/>
      <c r="I207" s="17" t="str">
        <f aca="false">IFERROR((G207-H207)/H207,"")</f>
        <v/>
      </c>
      <c r="J207" s="31"/>
      <c r="K207" s="30"/>
      <c r="L207" s="15" t="str">
        <f aca="false">IF(K207="W",(G207-1)*J207,IF(K207="L",-J207,IF(K207="P",0,"")))</f>
        <v/>
      </c>
      <c r="M207" s="16" t="str">
        <f aca="false">IFERROR(L207*$B$3,"")</f>
        <v/>
      </c>
      <c r="N207" s="15" t="n">
        <f aca="false">SUM($L$9:L207)</f>
        <v>0.85</v>
      </c>
      <c r="O207" s="16" t="n">
        <f aca="false">SUM($M$9:M207)</f>
        <v>8.5</v>
      </c>
      <c r="P207" s="13" t="n">
        <f aca="false">IFERROR(N207/SUM($J$9:J207),"")</f>
        <v>0.85</v>
      </c>
      <c r="Q207" s="13" t="n">
        <f aca="false">IFERROR(COUNTIF($K$9:K207,"W")/COUNTIF($K$9:K207,"&lt;&gt;"),"")</f>
        <v>1</v>
      </c>
      <c r="R207" s="17" t="n">
        <f aca="false">IFERROR(AVERAGE($I$9:I207),"")</f>
        <v>0.0277777777777778</v>
      </c>
    </row>
    <row r="208" customFormat="false" ht="15" hidden="false" customHeight="false" outlineLevel="0" collapsed="false">
      <c r="A208" s="29"/>
      <c r="B208" s="30"/>
      <c r="C208" s="30"/>
      <c r="D208" s="30"/>
      <c r="E208" s="30"/>
      <c r="F208" s="30"/>
      <c r="G208" s="31"/>
      <c r="H208" s="31"/>
      <c r="I208" s="17" t="str">
        <f aca="false">IFERROR((G208-H208)/H208,"")</f>
        <v/>
      </c>
      <c r="J208" s="31"/>
      <c r="K208" s="30"/>
      <c r="L208" s="15" t="str">
        <f aca="false">IF(K208="W",(G208-1)*J208,IF(K208="L",-J208,IF(K208="P",0,"")))</f>
        <v/>
      </c>
      <c r="M208" s="16" t="str">
        <f aca="false">IFERROR(L208*$B$3,"")</f>
        <v/>
      </c>
      <c r="N208" s="15" t="n">
        <f aca="false">SUM($L$9:L208)</f>
        <v>0.85</v>
      </c>
      <c r="O208" s="16" t="n">
        <f aca="false">SUM($M$9:M208)</f>
        <v>8.5</v>
      </c>
      <c r="P208" s="13" t="n">
        <f aca="false">IFERROR(N208/SUM($J$9:J208),"")</f>
        <v>0.85</v>
      </c>
      <c r="Q208" s="13" t="n">
        <f aca="false">IFERROR(COUNTIF($K$9:K208,"W")/COUNTIF($K$9:K208,"&lt;&gt;"),"")</f>
        <v>1</v>
      </c>
      <c r="R208" s="17" t="n">
        <f aca="false">IFERROR(AVERAGE($I$9:I208),"")</f>
        <v>0.0277777777777778</v>
      </c>
    </row>
    <row r="209" customFormat="false" ht="15" hidden="false" customHeight="false" outlineLevel="0" collapsed="false">
      <c r="A209" s="29"/>
      <c r="B209" s="30"/>
      <c r="C209" s="30"/>
      <c r="D209" s="30"/>
      <c r="E209" s="30"/>
      <c r="F209" s="30"/>
      <c r="G209" s="31"/>
      <c r="H209" s="31"/>
      <c r="I209" s="17" t="str">
        <f aca="false">IFERROR((G209-H209)/H209,"")</f>
        <v/>
      </c>
      <c r="J209" s="31"/>
      <c r="K209" s="30"/>
      <c r="L209" s="15" t="str">
        <f aca="false">IF(K209="W",(G209-1)*J209,IF(K209="L",-J209,IF(K209="P",0,"")))</f>
        <v/>
      </c>
      <c r="M209" s="16" t="str">
        <f aca="false">IFERROR(L209*$B$3,"")</f>
        <v/>
      </c>
      <c r="N209" s="15" t="n">
        <f aca="false">SUM($L$9:L209)</f>
        <v>0.85</v>
      </c>
      <c r="O209" s="16" t="n">
        <f aca="false">SUM($M$9:M209)</f>
        <v>8.5</v>
      </c>
      <c r="P209" s="13" t="n">
        <f aca="false">IFERROR(N209/SUM($J$9:J209),"")</f>
        <v>0.85</v>
      </c>
      <c r="Q209" s="13" t="n">
        <f aca="false">IFERROR(COUNTIF($K$9:K209,"W")/COUNTIF($K$9:K209,"&lt;&gt;"),"")</f>
        <v>1</v>
      </c>
      <c r="R209" s="17" t="n">
        <f aca="false">IFERROR(AVERAGE($I$9:I209),"")</f>
        <v>0.0277777777777778</v>
      </c>
    </row>
    <row r="210" customFormat="false" ht="15" hidden="false" customHeight="false" outlineLevel="0" collapsed="false">
      <c r="A210" s="29"/>
      <c r="B210" s="30"/>
      <c r="C210" s="30"/>
      <c r="D210" s="30"/>
      <c r="E210" s="30"/>
      <c r="F210" s="30"/>
      <c r="G210" s="31"/>
      <c r="H210" s="31"/>
      <c r="I210" s="17" t="str">
        <f aca="false">IFERROR((G210-H210)/H210,"")</f>
        <v/>
      </c>
      <c r="J210" s="31"/>
      <c r="K210" s="30"/>
      <c r="L210" s="15" t="str">
        <f aca="false">IF(K210="W",(G210-1)*J210,IF(K210="L",-J210,IF(K210="P",0,"")))</f>
        <v/>
      </c>
      <c r="M210" s="16" t="str">
        <f aca="false">IFERROR(L210*$B$3,"")</f>
        <v/>
      </c>
      <c r="N210" s="15" t="n">
        <f aca="false">SUM($L$9:L210)</f>
        <v>0.85</v>
      </c>
      <c r="O210" s="16" t="n">
        <f aca="false">SUM($M$9:M210)</f>
        <v>8.5</v>
      </c>
      <c r="P210" s="13" t="n">
        <f aca="false">IFERROR(N210/SUM($J$9:J210),"")</f>
        <v>0.85</v>
      </c>
      <c r="Q210" s="13" t="n">
        <f aca="false">IFERROR(COUNTIF($K$9:K210,"W")/COUNTIF($K$9:K210,"&lt;&gt;"),"")</f>
        <v>1</v>
      </c>
      <c r="R210" s="17" t="n">
        <f aca="false">IFERROR(AVERAGE($I$9:I210),"")</f>
        <v>0.0277777777777778</v>
      </c>
    </row>
    <row r="211" customFormat="false" ht="15" hidden="false" customHeight="false" outlineLevel="0" collapsed="false">
      <c r="A211" s="29"/>
      <c r="B211" s="30"/>
      <c r="C211" s="30"/>
      <c r="D211" s="30"/>
      <c r="E211" s="30"/>
      <c r="F211" s="30"/>
      <c r="G211" s="31"/>
      <c r="H211" s="31"/>
      <c r="I211" s="17" t="str">
        <f aca="false">IFERROR((G211-H211)/H211,"")</f>
        <v/>
      </c>
      <c r="J211" s="31"/>
      <c r="K211" s="30"/>
      <c r="L211" s="15" t="str">
        <f aca="false">IF(K211="W",(G211-1)*J211,IF(K211="L",-J211,IF(K211="P",0,"")))</f>
        <v/>
      </c>
      <c r="M211" s="16" t="str">
        <f aca="false">IFERROR(L211*$B$3,"")</f>
        <v/>
      </c>
      <c r="N211" s="15" t="n">
        <f aca="false">SUM($L$9:L211)</f>
        <v>0.85</v>
      </c>
      <c r="O211" s="16" t="n">
        <f aca="false">SUM($M$9:M211)</f>
        <v>8.5</v>
      </c>
      <c r="P211" s="13" t="n">
        <f aca="false">IFERROR(N211/SUM($J$9:J211),"")</f>
        <v>0.85</v>
      </c>
      <c r="Q211" s="13" t="n">
        <f aca="false">IFERROR(COUNTIF($K$9:K211,"W")/COUNTIF($K$9:K211,"&lt;&gt;"),"")</f>
        <v>1</v>
      </c>
      <c r="R211" s="17" t="n">
        <f aca="false">IFERROR(AVERAGE($I$9:I211),"")</f>
        <v>0.0277777777777778</v>
      </c>
    </row>
    <row r="212" customFormat="false" ht="15" hidden="false" customHeight="false" outlineLevel="0" collapsed="false">
      <c r="A212" s="29"/>
      <c r="B212" s="30"/>
      <c r="C212" s="30"/>
      <c r="D212" s="30"/>
      <c r="E212" s="30"/>
      <c r="F212" s="30"/>
      <c r="G212" s="31"/>
      <c r="H212" s="31"/>
      <c r="I212" s="17" t="str">
        <f aca="false">IFERROR((G212-H212)/H212,"")</f>
        <v/>
      </c>
      <c r="J212" s="31"/>
      <c r="K212" s="30"/>
      <c r="L212" s="15" t="str">
        <f aca="false">IF(K212="W",(G212-1)*J212,IF(K212="L",-J212,IF(K212="P",0,"")))</f>
        <v/>
      </c>
      <c r="M212" s="16" t="str">
        <f aca="false">IFERROR(L212*$B$3,"")</f>
        <v/>
      </c>
      <c r="N212" s="15" t="n">
        <f aca="false">SUM($L$9:L212)</f>
        <v>0.85</v>
      </c>
      <c r="O212" s="16" t="n">
        <f aca="false">SUM($M$9:M212)</f>
        <v>8.5</v>
      </c>
      <c r="P212" s="13" t="n">
        <f aca="false">IFERROR(N212/SUM($J$9:J212),"")</f>
        <v>0.85</v>
      </c>
      <c r="Q212" s="13" t="n">
        <f aca="false">IFERROR(COUNTIF($K$9:K212,"W")/COUNTIF($K$9:K212,"&lt;&gt;"),"")</f>
        <v>1</v>
      </c>
      <c r="R212" s="17" t="n">
        <f aca="false">IFERROR(AVERAGE($I$9:I212),"")</f>
        <v>0.0277777777777778</v>
      </c>
    </row>
    <row r="213" customFormat="false" ht="15" hidden="false" customHeight="false" outlineLevel="0" collapsed="false">
      <c r="A213" s="29"/>
      <c r="B213" s="30"/>
      <c r="C213" s="30"/>
      <c r="D213" s="30"/>
      <c r="E213" s="30"/>
      <c r="F213" s="30"/>
      <c r="G213" s="31"/>
      <c r="H213" s="31"/>
      <c r="I213" s="17" t="str">
        <f aca="false">IFERROR((G213-H213)/H213,"")</f>
        <v/>
      </c>
      <c r="J213" s="31"/>
      <c r="K213" s="30"/>
      <c r="L213" s="15" t="str">
        <f aca="false">IF(K213="W",(G213-1)*J213,IF(K213="L",-J213,IF(K213="P",0,"")))</f>
        <v/>
      </c>
      <c r="M213" s="16" t="str">
        <f aca="false">IFERROR(L213*$B$3,"")</f>
        <v/>
      </c>
      <c r="N213" s="15" t="n">
        <f aca="false">SUM($L$9:L213)</f>
        <v>0.85</v>
      </c>
      <c r="O213" s="16" t="n">
        <f aca="false">SUM($M$9:M213)</f>
        <v>8.5</v>
      </c>
      <c r="P213" s="13" t="n">
        <f aca="false">IFERROR(N213/SUM($J$9:J213),"")</f>
        <v>0.85</v>
      </c>
      <c r="Q213" s="13" t="n">
        <f aca="false">IFERROR(COUNTIF($K$9:K213,"W")/COUNTIF($K$9:K213,"&lt;&gt;"),"")</f>
        <v>1</v>
      </c>
      <c r="R213" s="17" t="n">
        <f aca="false">IFERROR(AVERAGE($I$9:I213),"")</f>
        <v>0.0277777777777778</v>
      </c>
    </row>
    <row r="214" customFormat="false" ht="15" hidden="false" customHeight="false" outlineLevel="0" collapsed="false">
      <c r="A214" s="29"/>
      <c r="B214" s="30"/>
      <c r="C214" s="30"/>
      <c r="D214" s="30"/>
      <c r="E214" s="30"/>
      <c r="F214" s="30"/>
      <c r="G214" s="31"/>
      <c r="H214" s="31"/>
      <c r="I214" s="17" t="str">
        <f aca="false">IFERROR((G214-H214)/H214,"")</f>
        <v/>
      </c>
      <c r="J214" s="31"/>
      <c r="K214" s="30"/>
      <c r="L214" s="15" t="str">
        <f aca="false">IF(K214="W",(G214-1)*J214,IF(K214="L",-J214,IF(K214="P",0,"")))</f>
        <v/>
      </c>
      <c r="M214" s="16" t="str">
        <f aca="false">IFERROR(L214*$B$3,"")</f>
        <v/>
      </c>
      <c r="N214" s="15" t="n">
        <f aca="false">SUM($L$9:L214)</f>
        <v>0.85</v>
      </c>
      <c r="O214" s="16" t="n">
        <f aca="false">SUM($M$9:M214)</f>
        <v>8.5</v>
      </c>
      <c r="P214" s="13" t="n">
        <f aca="false">IFERROR(N214/SUM($J$9:J214),"")</f>
        <v>0.85</v>
      </c>
      <c r="Q214" s="13" t="n">
        <f aca="false">IFERROR(COUNTIF($K$9:K214,"W")/COUNTIF($K$9:K214,"&lt;&gt;"),"")</f>
        <v>1</v>
      </c>
      <c r="R214" s="17" t="n">
        <f aca="false">IFERROR(AVERAGE($I$9:I214),"")</f>
        <v>0.0277777777777778</v>
      </c>
    </row>
    <row r="215" customFormat="false" ht="15" hidden="false" customHeight="false" outlineLevel="0" collapsed="false">
      <c r="A215" s="29"/>
      <c r="B215" s="30"/>
      <c r="C215" s="30"/>
      <c r="D215" s="30"/>
      <c r="E215" s="30"/>
      <c r="F215" s="30"/>
      <c r="G215" s="31"/>
      <c r="H215" s="31"/>
      <c r="I215" s="17" t="str">
        <f aca="false">IFERROR((G215-H215)/H215,"")</f>
        <v/>
      </c>
      <c r="J215" s="31"/>
      <c r="K215" s="30"/>
      <c r="L215" s="15" t="str">
        <f aca="false">IF(K215="W",(G215-1)*J215,IF(K215="L",-J215,IF(K215="P",0,"")))</f>
        <v/>
      </c>
      <c r="M215" s="16" t="str">
        <f aca="false">IFERROR(L215*$B$3,"")</f>
        <v/>
      </c>
      <c r="N215" s="15" t="n">
        <f aca="false">SUM($L$9:L215)</f>
        <v>0.85</v>
      </c>
      <c r="O215" s="16" t="n">
        <f aca="false">SUM($M$9:M215)</f>
        <v>8.5</v>
      </c>
      <c r="P215" s="13" t="n">
        <f aca="false">IFERROR(N215/SUM($J$9:J215),"")</f>
        <v>0.85</v>
      </c>
      <c r="Q215" s="13" t="n">
        <f aca="false">IFERROR(COUNTIF($K$9:K215,"W")/COUNTIF($K$9:K215,"&lt;&gt;"),"")</f>
        <v>1</v>
      </c>
      <c r="R215" s="17" t="n">
        <f aca="false">IFERROR(AVERAGE($I$9:I215),"")</f>
        <v>0.0277777777777778</v>
      </c>
    </row>
    <row r="216" customFormat="false" ht="15" hidden="false" customHeight="false" outlineLevel="0" collapsed="false">
      <c r="A216" s="29"/>
      <c r="B216" s="30"/>
      <c r="C216" s="30"/>
      <c r="D216" s="30"/>
      <c r="E216" s="30"/>
      <c r="F216" s="30"/>
      <c r="G216" s="31"/>
      <c r="H216" s="31"/>
      <c r="I216" s="17" t="str">
        <f aca="false">IFERROR((G216-H216)/H216,"")</f>
        <v/>
      </c>
      <c r="J216" s="31"/>
      <c r="K216" s="30"/>
      <c r="L216" s="15" t="str">
        <f aca="false">IF(K216="W",(G216-1)*J216,IF(K216="L",-J216,IF(K216="P",0,"")))</f>
        <v/>
      </c>
      <c r="M216" s="16" t="str">
        <f aca="false">IFERROR(L216*$B$3,"")</f>
        <v/>
      </c>
      <c r="N216" s="15" t="n">
        <f aca="false">SUM($L$9:L216)</f>
        <v>0.85</v>
      </c>
      <c r="O216" s="16" t="n">
        <f aca="false">SUM($M$9:M216)</f>
        <v>8.5</v>
      </c>
      <c r="P216" s="13" t="n">
        <f aca="false">IFERROR(N216/SUM($J$9:J216),"")</f>
        <v>0.85</v>
      </c>
      <c r="Q216" s="13" t="n">
        <f aca="false">IFERROR(COUNTIF($K$9:K216,"W")/COUNTIF($K$9:K216,"&lt;&gt;"),"")</f>
        <v>1</v>
      </c>
      <c r="R216" s="17" t="n">
        <f aca="false">IFERROR(AVERAGE($I$9:I216),"")</f>
        <v>0.0277777777777778</v>
      </c>
    </row>
    <row r="217" customFormat="false" ht="15" hidden="false" customHeight="false" outlineLevel="0" collapsed="false">
      <c r="A217" s="29"/>
      <c r="B217" s="30"/>
      <c r="C217" s="30"/>
      <c r="D217" s="30"/>
      <c r="E217" s="30"/>
      <c r="F217" s="30"/>
      <c r="G217" s="31"/>
      <c r="H217" s="31"/>
      <c r="I217" s="17" t="str">
        <f aca="false">IFERROR((G217-H217)/H217,"")</f>
        <v/>
      </c>
      <c r="J217" s="31"/>
      <c r="K217" s="30"/>
      <c r="L217" s="15" t="str">
        <f aca="false">IF(K217="W",(G217-1)*J217,IF(K217="L",-J217,IF(K217="P",0,"")))</f>
        <v/>
      </c>
      <c r="M217" s="16" t="str">
        <f aca="false">IFERROR(L217*$B$3,"")</f>
        <v/>
      </c>
      <c r="N217" s="15" t="n">
        <f aca="false">SUM($L$9:L217)</f>
        <v>0.85</v>
      </c>
      <c r="O217" s="16" t="n">
        <f aca="false">SUM($M$9:M217)</f>
        <v>8.5</v>
      </c>
      <c r="P217" s="13" t="n">
        <f aca="false">IFERROR(N217/SUM($J$9:J217),"")</f>
        <v>0.85</v>
      </c>
      <c r="Q217" s="13" t="n">
        <f aca="false">IFERROR(COUNTIF($K$9:K217,"W")/COUNTIF($K$9:K217,"&lt;&gt;"),"")</f>
        <v>1</v>
      </c>
      <c r="R217" s="17" t="n">
        <f aca="false">IFERROR(AVERAGE($I$9:I217),"")</f>
        <v>0.0277777777777778</v>
      </c>
    </row>
    <row r="218" customFormat="false" ht="15" hidden="false" customHeight="false" outlineLevel="0" collapsed="false">
      <c r="A218" s="29"/>
      <c r="B218" s="30"/>
      <c r="C218" s="30"/>
      <c r="D218" s="30"/>
      <c r="E218" s="30"/>
      <c r="F218" s="30"/>
      <c r="G218" s="31"/>
      <c r="H218" s="31"/>
      <c r="I218" s="17" t="str">
        <f aca="false">IFERROR((G218-H218)/H218,"")</f>
        <v/>
      </c>
      <c r="J218" s="31"/>
      <c r="K218" s="30"/>
      <c r="L218" s="15" t="str">
        <f aca="false">IF(K218="W",(G218-1)*J218,IF(K218="L",-J218,IF(K218="P",0,"")))</f>
        <v/>
      </c>
      <c r="M218" s="16" t="str">
        <f aca="false">IFERROR(L218*$B$3,"")</f>
        <v/>
      </c>
      <c r="N218" s="15" t="n">
        <f aca="false">SUM($L$9:L218)</f>
        <v>0.85</v>
      </c>
      <c r="O218" s="16" t="n">
        <f aca="false">SUM($M$9:M218)</f>
        <v>8.5</v>
      </c>
      <c r="P218" s="13" t="n">
        <f aca="false">IFERROR(N218/SUM($J$9:J218),"")</f>
        <v>0.85</v>
      </c>
      <c r="Q218" s="13" t="n">
        <f aca="false">IFERROR(COUNTIF($K$9:K218,"W")/COUNTIF($K$9:K218,"&lt;&gt;"),"")</f>
        <v>1</v>
      </c>
      <c r="R218" s="17" t="n">
        <f aca="false">IFERROR(AVERAGE($I$9:I218),"")</f>
        <v>0.0277777777777778</v>
      </c>
    </row>
    <row r="219" customFormat="false" ht="15" hidden="false" customHeight="false" outlineLevel="0" collapsed="false">
      <c r="A219" s="29"/>
      <c r="B219" s="30"/>
      <c r="C219" s="30"/>
      <c r="D219" s="30"/>
      <c r="E219" s="30"/>
      <c r="F219" s="30"/>
      <c r="G219" s="31"/>
      <c r="H219" s="31"/>
      <c r="I219" s="17" t="str">
        <f aca="false">IFERROR((G219-H219)/H219,"")</f>
        <v/>
      </c>
      <c r="J219" s="31"/>
      <c r="K219" s="30"/>
      <c r="L219" s="15" t="str">
        <f aca="false">IF(K219="W",(G219-1)*J219,IF(K219="L",-J219,IF(K219="P",0,"")))</f>
        <v/>
      </c>
      <c r="M219" s="16" t="str">
        <f aca="false">IFERROR(L219*$B$3,"")</f>
        <v/>
      </c>
      <c r="N219" s="15" t="n">
        <f aca="false">SUM($L$9:L219)</f>
        <v>0.85</v>
      </c>
      <c r="O219" s="16" t="n">
        <f aca="false">SUM($M$9:M219)</f>
        <v>8.5</v>
      </c>
      <c r="P219" s="13" t="n">
        <f aca="false">IFERROR(N219/SUM($J$9:J219),"")</f>
        <v>0.85</v>
      </c>
      <c r="Q219" s="13" t="n">
        <f aca="false">IFERROR(COUNTIF($K$9:K219,"W")/COUNTIF($K$9:K219,"&lt;&gt;"),"")</f>
        <v>1</v>
      </c>
      <c r="R219" s="17" t="n">
        <f aca="false">IFERROR(AVERAGE($I$9:I219),"")</f>
        <v>0.0277777777777778</v>
      </c>
    </row>
    <row r="220" customFormat="false" ht="15" hidden="false" customHeight="false" outlineLevel="0" collapsed="false">
      <c r="A220" s="29"/>
      <c r="B220" s="30"/>
      <c r="C220" s="30"/>
      <c r="D220" s="30"/>
      <c r="E220" s="30"/>
      <c r="F220" s="30"/>
      <c r="G220" s="31"/>
      <c r="H220" s="31"/>
      <c r="I220" s="17" t="str">
        <f aca="false">IFERROR((G220-H220)/H220,"")</f>
        <v/>
      </c>
      <c r="J220" s="31"/>
      <c r="K220" s="30"/>
      <c r="L220" s="15" t="str">
        <f aca="false">IF(K220="W",(G220-1)*J220,IF(K220="L",-J220,IF(K220="P",0,"")))</f>
        <v/>
      </c>
      <c r="M220" s="16" t="str">
        <f aca="false">IFERROR(L220*$B$3,"")</f>
        <v/>
      </c>
      <c r="N220" s="15" t="n">
        <f aca="false">SUM($L$9:L220)</f>
        <v>0.85</v>
      </c>
      <c r="O220" s="16" t="n">
        <f aca="false">SUM($M$9:M220)</f>
        <v>8.5</v>
      </c>
      <c r="P220" s="13" t="n">
        <f aca="false">IFERROR(N220/SUM($J$9:J220),"")</f>
        <v>0.85</v>
      </c>
      <c r="Q220" s="13" t="n">
        <f aca="false">IFERROR(COUNTIF($K$9:K220,"W")/COUNTIF($K$9:K220,"&lt;&gt;"),"")</f>
        <v>1</v>
      </c>
      <c r="R220" s="17" t="n">
        <f aca="false">IFERROR(AVERAGE($I$9:I220),"")</f>
        <v>0.0277777777777778</v>
      </c>
    </row>
    <row r="221" customFormat="false" ht="15" hidden="false" customHeight="false" outlineLevel="0" collapsed="false">
      <c r="A221" s="29"/>
      <c r="B221" s="30"/>
      <c r="C221" s="30"/>
      <c r="D221" s="30"/>
      <c r="E221" s="30"/>
      <c r="F221" s="30"/>
      <c r="G221" s="31"/>
      <c r="H221" s="31"/>
      <c r="I221" s="17" t="str">
        <f aca="false">IFERROR((G221-H221)/H221,"")</f>
        <v/>
      </c>
      <c r="J221" s="31"/>
      <c r="K221" s="30"/>
      <c r="L221" s="15" t="str">
        <f aca="false">IF(K221="W",(G221-1)*J221,IF(K221="L",-J221,IF(K221="P",0,"")))</f>
        <v/>
      </c>
      <c r="M221" s="16" t="str">
        <f aca="false">IFERROR(L221*$B$3,"")</f>
        <v/>
      </c>
      <c r="N221" s="15" t="n">
        <f aca="false">SUM($L$9:L221)</f>
        <v>0.85</v>
      </c>
      <c r="O221" s="16" t="n">
        <f aca="false">SUM($M$9:M221)</f>
        <v>8.5</v>
      </c>
      <c r="P221" s="13" t="n">
        <f aca="false">IFERROR(N221/SUM($J$9:J221),"")</f>
        <v>0.85</v>
      </c>
      <c r="Q221" s="13" t="n">
        <f aca="false">IFERROR(COUNTIF($K$9:K221,"W")/COUNTIF($K$9:K221,"&lt;&gt;"),"")</f>
        <v>1</v>
      </c>
      <c r="R221" s="17" t="n">
        <f aca="false">IFERROR(AVERAGE($I$9:I221),"")</f>
        <v>0.0277777777777778</v>
      </c>
    </row>
    <row r="222" customFormat="false" ht="15" hidden="false" customHeight="false" outlineLevel="0" collapsed="false">
      <c r="A222" s="29"/>
      <c r="B222" s="30"/>
      <c r="C222" s="30"/>
      <c r="D222" s="30"/>
      <c r="E222" s="30"/>
      <c r="F222" s="30"/>
      <c r="G222" s="31"/>
      <c r="H222" s="31"/>
      <c r="I222" s="17" t="str">
        <f aca="false">IFERROR((G222-H222)/H222,"")</f>
        <v/>
      </c>
      <c r="J222" s="31"/>
      <c r="K222" s="30"/>
      <c r="L222" s="15" t="str">
        <f aca="false">IF(K222="W",(G222-1)*J222,IF(K222="L",-J222,IF(K222="P",0,"")))</f>
        <v/>
      </c>
      <c r="M222" s="16" t="str">
        <f aca="false">IFERROR(L222*$B$3,"")</f>
        <v/>
      </c>
      <c r="N222" s="15" t="n">
        <f aca="false">SUM($L$9:L222)</f>
        <v>0.85</v>
      </c>
      <c r="O222" s="16" t="n">
        <f aca="false">SUM($M$9:M222)</f>
        <v>8.5</v>
      </c>
      <c r="P222" s="13" t="n">
        <f aca="false">IFERROR(N222/SUM($J$9:J222),"")</f>
        <v>0.85</v>
      </c>
      <c r="Q222" s="13" t="n">
        <f aca="false">IFERROR(COUNTIF($K$9:K222,"W")/COUNTIF($K$9:K222,"&lt;&gt;"),"")</f>
        <v>1</v>
      </c>
      <c r="R222" s="17" t="n">
        <f aca="false">IFERROR(AVERAGE($I$9:I222),"")</f>
        <v>0.0277777777777778</v>
      </c>
    </row>
    <row r="223" customFormat="false" ht="15" hidden="false" customHeight="false" outlineLevel="0" collapsed="false">
      <c r="A223" s="29"/>
      <c r="B223" s="30"/>
      <c r="C223" s="30"/>
      <c r="D223" s="30"/>
      <c r="E223" s="30"/>
      <c r="F223" s="30"/>
      <c r="G223" s="31"/>
      <c r="H223" s="31"/>
      <c r="I223" s="17" t="str">
        <f aca="false">IFERROR((G223-H223)/H223,"")</f>
        <v/>
      </c>
      <c r="J223" s="31"/>
      <c r="K223" s="30"/>
      <c r="L223" s="15" t="str">
        <f aca="false">IF(K223="W",(G223-1)*J223,IF(K223="L",-J223,IF(K223="P",0,"")))</f>
        <v/>
      </c>
      <c r="M223" s="16" t="str">
        <f aca="false">IFERROR(L223*$B$3,"")</f>
        <v/>
      </c>
      <c r="N223" s="15" t="n">
        <f aca="false">SUM($L$9:L223)</f>
        <v>0.85</v>
      </c>
      <c r="O223" s="16" t="n">
        <f aca="false">SUM($M$9:M223)</f>
        <v>8.5</v>
      </c>
      <c r="P223" s="13" t="n">
        <f aca="false">IFERROR(N223/SUM($J$9:J223),"")</f>
        <v>0.85</v>
      </c>
      <c r="Q223" s="13" t="n">
        <f aca="false">IFERROR(COUNTIF($K$9:K223,"W")/COUNTIF($K$9:K223,"&lt;&gt;"),"")</f>
        <v>1</v>
      </c>
      <c r="R223" s="17" t="n">
        <f aca="false">IFERROR(AVERAGE($I$9:I223),"")</f>
        <v>0.0277777777777778</v>
      </c>
    </row>
    <row r="224" customFormat="false" ht="15" hidden="false" customHeight="false" outlineLevel="0" collapsed="false">
      <c r="A224" s="29"/>
      <c r="B224" s="30"/>
      <c r="C224" s="30"/>
      <c r="D224" s="30"/>
      <c r="E224" s="30"/>
      <c r="F224" s="30"/>
      <c r="G224" s="31"/>
      <c r="H224" s="31"/>
      <c r="I224" s="17" t="str">
        <f aca="false">IFERROR((G224-H224)/H224,"")</f>
        <v/>
      </c>
      <c r="J224" s="31"/>
      <c r="K224" s="30"/>
      <c r="L224" s="15" t="str">
        <f aca="false">IF(K224="W",(G224-1)*J224,IF(K224="L",-J224,IF(K224="P",0,"")))</f>
        <v/>
      </c>
      <c r="M224" s="16" t="str">
        <f aca="false">IFERROR(L224*$B$3,"")</f>
        <v/>
      </c>
      <c r="N224" s="15" t="n">
        <f aca="false">SUM($L$9:L224)</f>
        <v>0.85</v>
      </c>
      <c r="O224" s="16" t="n">
        <f aca="false">SUM($M$9:M224)</f>
        <v>8.5</v>
      </c>
      <c r="P224" s="13" t="n">
        <f aca="false">IFERROR(N224/SUM($J$9:J224),"")</f>
        <v>0.85</v>
      </c>
      <c r="Q224" s="13" t="n">
        <f aca="false">IFERROR(COUNTIF($K$9:K224,"W")/COUNTIF($K$9:K224,"&lt;&gt;"),"")</f>
        <v>1</v>
      </c>
      <c r="R224" s="17" t="n">
        <f aca="false">IFERROR(AVERAGE($I$9:I224),"")</f>
        <v>0.0277777777777778</v>
      </c>
    </row>
    <row r="225" customFormat="false" ht="15" hidden="false" customHeight="false" outlineLevel="0" collapsed="false">
      <c r="A225" s="29"/>
      <c r="B225" s="30"/>
      <c r="C225" s="30"/>
      <c r="D225" s="30"/>
      <c r="E225" s="30"/>
      <c r="F225" s="30"/>
      <c r="G225" s="31"/>
      <c r="H225" s="31"/>
      <c r="I225" s="17" t="str">
        <f aca="false">IFERROR((G225-H225)/H225,"")</f>
        <v/>
      </c>
      <c r="J225" s="31"/>
      <c r="K225" s="30"/>
      <c r="L225" s="15" t="str">
        <f aca="false">IF(K225="W",(G225-1)*J225,IF(K225="L",-J225,IF(K225="P",0,"")))</f>
        <v/>
      </c>
      <c r="M225" s="16" t="str">
        <f aca="false">IFERROR(L225*$B$3,"")</f>
        <v/>
      </c>
      <c r="N225" s="15" t="n">
        <f aca="false">SUM($L$9:L225)</f>
        <v>0.85</v>
      </c>
      <c r="O225" s="16" t="n">
        <f aca="false">SUM($M$9:M225)</f>
        <v>8.5</v>
      </c>
      <c r="P225" s="13" t="n">
        <f aca="false">IFERROR(N225/SUM($J$9:J225),"")</f>
        <v>0.85</v>
      </c>
      <c r="Q225" s="13" t="n">
        <f aca="false">IFERROR(COUNTIF($K$9:K225,"W")/COUNTIF($K$9:K225,"&lt;&gt;"),"")</f>
        <v>1</v>
      </c>
      <c r="R225" s="17" t="n">
        <f aca="false">IFERROR(AVERAGE($I$9:I225),"")</f>
        <v>0.0277777777777778</v>
      </c>
    </row>
    <row r="226" customFormat="false" ht="15" hidden="false" customHeight="false" outlineLevel="0" collapsed="false">
      <c r="A226" s="29"/>
      <c r="B226" s="30"/>
      <c r="C226" s="30"/>
      <c r="D226" s="30"/>
      <c r="E226" s="30"/>
      <c r="F226" s="30"/>
      <c r="G226" s="31"/>
      <c r="H226" s="31"/>
      <c r="I226" s="17" t="str">
        <f aca="false">IFERROR((G226-H226)/H226,"")</f>
        <v/>
      </c>
      <c r="J226" s="31"/>
      <c r="K226" s="30"/>
      <c r="L226" s="15" t="str">
        <f aca="false">IF(K226="W",(G226-1)*J226,IF(K226="L",-J226,IF(K226="P",0,"")))</f>
        <v/>
      </c>
      <c r="M226" s="16" t="str">
        <f aca="false">IFERROR(L226*$B$3,"")</f>
        <v/>
      </c>
      <c r="N226" s="15" t="n">
        <f aca="false">SUM($L$9:L226)</f>
        <v>0.85</v>
      </c>
      <c r="O226" s="16" t="n">
        <f aca="false">SUM($M$9:M226)</f>
        <v>8.5</v>
      </c>
      <c r="P226" s="13" t="n">
        <f aca="false">IFERROR(N226/SUM($J$9:J226),"")</f>
        <v>0.85</v>
      </c>
      <c r="Q226" s="13" t="n">
        <f aca="false">IFERROR(COUNTIF($K$9:K226,"W")/COUNTIF($K$9:K226,"&lt;&gt;"),"")</f>
        <v>1</v>
      </c>
      <c r="R226" s="17" t="n">
        <f aca="false">IFERROR(AVERAGE($I$9:I226),"")</f>
        <v>0.0277777777777778</v>
      </c>
    </row>
    <row r="227" customFormat="false" ht="15" hidden="false" customHeight="false" outlineLevel="0" collapsed="false">
      <c r="A227" s="29"/>
      <c r="B227" s="30"/>
      <c r="C227" s="30"/>
      <c r="D227" s="30"/>
      <c r="E227" s="30"/>
      <c r="F227" s="30"/>
      <c r="G227" s="31"/>
      <c r="H227" s="31"/>
      <c r="I227" s="17" t="str">
        <f aca="false">IFERROR((G227-H227)/H227,"")</f>
        <v/>
      </c>
      <c r="J227" s="31"/>
      <c r="K227" s="30"/>
      <c r="L227" s="15" t="str">
        <f aca="false">IF(K227="W",(G227-1)*J227,IF(K227="L",-J227,IF(K227="P",0,"")))</f>
        <v/>
      </c>
      <c r="M227" s="16" t="str">
        <f aca="false">IFERROR(L227*$B$3,"")</f>
        <v/>
      </c>
      <c r="N227" s="15" t="n">
        <f aca="false">SUM($L$9:L227)</f>
        <v>0.85</v>
      </c>
      <c r="O227" s="16" t="n">
        <f aca="false">SUM($M$9:M227)</f>
        <v>8.5</v>
      </c>
      <c r="P227" s="13" t="n">
        <f aca="false">IFERROR(N227/SUM($J$9:J227),"")</f>
        <v>0.85</v>
      </c>
      <c r="Q227" s="13" t="n">
        <f aca="false">IFERROR(COUNTIF($K$9:K227,"W")/COUNTIF($K$9:K227,"&lt;&gt;"),"")</f>
        <v>1</v>
      </c>
      <c r="R227" s="17" t="n">
        <f aca="false">IFERROR(AVERAGE($I$9:I227),"")</f>
        <v>0.0277777777777778</v>
      </c>
    </row>
    <row r="228" customFormat="false" ht="15" hidden="false" customHeight="false" outlineLevel="0" collapsed="false">
      <c r="A228" s="29"/>
      <c r="B228" s="30"/>
      <c r="C228" s="30"/>
      <c r="D228" s="30"/>
      <c r="E228" s="30"/>
      <c r="F228" s="30"/>
      <c r="G228" s="31"/>
      <c r="H228" s="31"/>
      <c r="I228" s="17" t="str">
        <f aca="false">IFERROR((G228-H228)/H228,"")</f>
        <v/>
      </c>
      <c r="J228" s="31"/>
      <c r="K228" s="30"/>
      <c r="L228" s="15" t="str">
        <f aca="false">IF(K228="W",(G228-1)*J228,IF(K228="L",-J228,IF(K228="P",0,"")))</f>
        <v/>
      </c>
      <c r="M228" s="16" t="str">
        <f aca="false">IFERROR(L228*$B$3,"")</f>
        <v/>
      </c>
      <c r="N228" s="15" t="n">
        <f aca="false">SUM($L$9:L228)</f>
        <v>0.85</v>
      </c>
      <c r="O228" s="16" t="n">
        <f aca="false">SUM($M$9:M228)</f>
        <v>8.5</v>
      </c>
      <c r="P228" s="13" t="n">
        <f aca="false">IFERROR(N228/SUM($J$9:J228),"")</f>
        <v>0.85</v>
      </c>
      <c r="Q228" s="13" t="n">
        <f aca="false">IFERROR(COUNTIF($K$9:K228,"W")/COUNTIF($K$9:K228,"&lt;&gt;"),"")</f>
        <v>1</v>
      </c>
      <c r="R228" s="17" t="n">
        <f aca="false">IFERROR(AVERAGE($I$9:I228),"")</f>
        <v>0.0277777777777778</v>
      </c>
    </row>
    <row r="229" customFormat="false" ht="15" hidden="false" customHeight="false" outlineLevel="0" collapsed="false">
      <c r="A229" s="29"/>
      <c r="B229" s="30"/>
      <c r="C229" s="30"/>
      <c r="D229" s="30"/>
      <c r="E229" s="30"/>
      <c r="F229" s="30"/>
      <c r="G229" s="31"/>
      <c r="H229" s="31"/>
      <c r="I229" s="17" t="str">
        <f aca="false">IFERROR((G229-H229)/H229,"")</f>
        <v/>
      </c>
      <c r="J229" s="31"/>
      <c r="K229" s="30"/>
      <c r="L229" s="15" t="str">
        <f aca="false">IF(K229="W",(G229-1)*J229,IF(K229="L",-J229,IF(K229="P",0,"")))</f>
        <v/>
      </c>
      <c r="M229" s="16" t="str">
        <f aca="false">IFERROR(L229*$B$3,"")</f>
        <v/>
      </c>
      <c r="N229" s="15" t="n">
        <f aca="false">SUM($L$9:L229)</f>
        <v>0.85</v>
      </c>
      <c r="O229" s="16" t="n">
        <f aca="false">SUM($M$9:M229)</f>
        <v>8.5</v>
      </c>
      <c r="P229" s="13" t="n">
        <f aca="false">IFERROR(N229/SUM($J$9:J229),"")</f>
        <v>0.85</v>
      </c>
      <c r="Q229" s="13" t="n">
        <f aca="false">IFERROR(COUNTIF($K$9:K229,"W")/COUNTIF($K$9:K229,"&lt;&gt;"),"")</f>
        <v>1</v>
      </c>
      <c r="R229" s="17" t="n">
        <f aca="false">IFERROR(AVERAGE($I$9:I229),"")</f>
        <v>0.0277777777777778</v>
      </c>
    </row>
    <row r="230" customFormat="false" ht="15" hidden="false" customHeight="false" outlineLevel="0" collapsed="false">
      <c r="A230" s="29"/>
      <c r="B230" s="30"/>
      <c r="C230" s="30"/>
      <c r="D230" s="30"/>
      <c r="E230" s="30"/>
      <c r="F230" s="30"/>
      <c r="G230" s="31"/>
      <c r="H230" s="31"/>
      <c r="I230" s="17" t="str">
        <f aca="false">IFERROR((G230-H230)/H230,"")</f>
        <v/>
      </c>
      <c r="J230" s="31"/>
      <c r="K230" s="30"/>
      <c r="L230" s="15" t="str">
        <f aca="false">IF(K230="W",(G230-1)*J230,IF(K230="L",-J230,IF(K230="P",0,"")))</f>
        <v/>
      </c>
      <c r="M230" s="16" t="str">
        <f aca="false">IFERROR(L230*$B$3,"")</f>
        <v/>
      </c>
      <c r="N230" s="15" t="n">
        <f aca="false">SUM($L$9:L230)</f>
        <v>0.85</v>
      </c>
      <c r="O230" s="16" t="n">
        <f aca="false">SUM($M$9:M230)</f>
        <v>8.5</v>
      </c>
      <c r="P230" s="13" t="n">
        <f aca="false">IFERROR(N230/SUM($J$9:J230),"")</f>
        <v>0.85</v>
      </c>
      <c r="Q230" s="13" t="n">
        <f aca="false">IFERROR(COUNTIF($K$9:K230,"W")/COUNTIF($K$9:K230,"&lt;&gt;"),"")</f>
        <v>1</v>
      </c>
      <c r="R230" s="17" t="n">
        <f aca="false">IFERROR(AVERAGE($I$9:I230),"")</f>
        <v>0.0277777777777778</v>
      </c>
    </row>
    <row r="231" customFormat="false" ht="15" hidden="false" customHeight="false" outlineLevel="0" collapsed="false">
      <c r="A231" s="29"/>
      <c r="B231" s="30"/>
      <c r="C231" s="30"/>
      <c r="D231" s="30"/>
      <c r="E231" s="30"/>
      <c r="F231" s="30"/>
      <c r="G231" s="31"/>
      <c r="H231" s="31"/>
      <c r="I231" s="17" t="str">
        <f aca="false">IFERROR((G231-H231)/H231,"")</f>
        <v/>
      </c>
      <c r="J231" s="31"/>
      <c r="K231" s="30"/>
      <c r="L231" s="15" t="str">
        <f aca="false">IF(K231="W",(G231-1)*J231,IF(K231="L",-J231,IF(K231="P",0,"")))</f>
        <v/>
      </c>
      <c r="M231" s="16" t="str">
        <f aca="false">IFERROR(L231*$B$3,"")</f>
        <v/>
      </c>
      <c r="N231" s="15" t="n">
        <f aca="false">SUM($L$9:L231)</f>
        <v>0.85</v>
      </c>
      <c r="O231" s="16" t="n">
        <f aca="false">SUM($M$9:M231)</f>
        <v>8.5</v>
      </c>
      <c r="P231" s="13" t="n">
        <f aca="false">IFERROR(N231/SUM($J$9:J231),"")</f>
        <v>0.85</v>
      </c>
      <c r="Q231" s="13" t="n">
        <f aca="false">IFERROR(COUNTIF($K$9:K231,"W")/COUNTIF($K$9:K231,"&lt;&gt;"),"")</f>
        <v>1</v>
      </c>
      <c r="R231" s="17" t="n">
        <f aca="false">IFERROR(AVERAGE($I$9:I231),"")</f>
        <v>0.0277777777777778</v>
      </c>
    </row>
    <row r="232" customFormat="false" ht="15" hidden="false" customHeight="false" outlineLevel="0" collapsed="false">
      <c r="A232" s="29"/>
      <c r="B232" s="30"/>
      <c r="C232" s="30"/>
      <c r="D232" s="30"/>
      <c r="E232" s="30"/>
      <c r="F232" s="30"/>
      <c r="G232" s="31"/>
      <c r="H232" s="31"/>
      <c r="I232" s="17" t="str">
        <f aca="false">IFERROR((G232-H232)/H232,"")</f>
        <v/>
      </c>
      <c r="J232" s="31"/>
      <c r="K232" s="30"/>
      <c r="L232" s="15" t="str">
        <f aca="false">IF(K232="W",(G232-1)*J232,IF(K232="L",-J232,IF(K232="P",0,"")))</f>
        <v/>
      </c>
      <c r="M232" s="16" t="str">
        <f aca="false">IFERROR(L232*$B$3,"")</f>
        <v/>
      </c>
      <c r="N232" s="15" t="n">
        <f aca="false">SUM($L$9:L232)</f>
        <v>0.85</v>
      </c>
      <c r="O232" s="16" t="n">
        <f aca="false">SUM($M$9:M232)</f>
        <v>8.5</v>
      </c>
      <c r="P232" s="13" t="n">
        <f aca="false">IFERROR(N232/SUM($J$9:J232),"")</f>
        <v>0.85</v>
      </c>
      <c r="Q232" s="13" t="n">
        <f aca="false">IFERROR(COUNTIF($K$9:K232,"W")/COUNTIF($K$9:K232,"&lt;&gt;"),"")</f>
        <v>1</v>
      </c>
      <c r="R232" s="17" t="n">
        <f aca="false">IFERROR(AVERAGE($I$9:I232),"")</f>
        <v>0.0277777777777778</v>
      </c>
    </row>
    <row r="233" customFormat="false" ht="15" hidden="false" customHeight="false" outlineLevel="0" collapsed="false">
      <c r="A233" s="29"/>
      <c r="B233" s="30"/>
      <c r="C233" s="30"/>
      <c r="D233" s="30"/>
      <c r="E233" s="30"/>
      <c r="F233" s="30"/>
      <c r="G233" s="31"/>
      <c r="H233" s="31"/>
      <c r="I233" s="17" t="str">
        <f aca="false">IFERROR((G233-H233)/H233,"")</f>
        <v/>
      </c>
      <c r="J233" s="31"/>
      <c r="K233" s="30"/>
      <c r="L233" s="15" t="str">
        <f aca="false">IF(K233="W",(G233-1)*J233,IF(K233="L",-J233,IF(K233="P",0,"")))</f>
        <v/>
      </c>
      <c r="M233" s="16" t="str">
        <f aca="false">IFERROR(L233*$B$3,"")</f>
        <v/>
      </c>
      <c r="N233" s="15" t="n">
        <f aca="false">SUM($L$9:L233)</f>
        <v>0.85</v>
      </c>
      <c r="O233" s="16" t="n">
        <f aca="false">SUM($M$9:M233)</f>
        <v>8.5</v>
      </c>
      <c r="P233" s="13" t="n">
        <f aca="false">IFERROR(N233/SUM($J$9:J233),"")</f>
        <v>0.85</v>
      </c>
      <c r="Q233" s="13" t="n">
        <f aca="false">IFERROR(COUNTIF($K$9:K233,"W")/COUNTIF($K$9:K233,"&lt;&gt;"),"")</f>
        <v>1</v>
      </c>
      <c r="R233" s="17" t="n">
        <f aca="false">IFERROR(AVERAGE($I$9:I233),"")</f>
        <v>0.0277777777777778</v>
      </c>
    </row>
    <row r="234" customFormat="false" ht="15" hidden="false" customHeight="false" outlineLevel="0" collapsed="false">
      <c r="A234" s="29"/>
      <c r="B234" s="30"/>
      <c r="C234" s="30"/>
      <c r="D234" s="30"/>
      <c r="E234" s="30"/>
      <c r="F234" s="30"/>
      <c r="G234" s="31"/>
      <c r="H234" s="31"/>
      <c r="I234" s="17" t="str">
        <f aca="false">IFERROR((G234-H234)/H234,"")</f>
        <v/>
      </c>
      <c r="J234" s="31"/>
      <c r="K234" s="30"/>
      <c r="L234" s="15" t="str">
        <f aca="false">IF(K234="W",(G234-1)*J234,IF(K234="L",-J234,IF(K234="P",0,"")))</f>
        <v/>
      </c>
      <c r="M234" s="16" t="str">
        <f aca="false">IFERROR(L234*$B$3,"")</f>
        <v/>
      </c>
      <c r="N234" s="15" t="n">
        <f aca="false">SUM($L$9:L234)</f>
        <v>0.85</v>
      </c>
      <c r="O234" s="16" t="n">
        <f aca="false">SUM($M$9:M234)</f>
        <v>8.5</v>
      </c>
      <c r="P234" s="13" t="n">
        <f aca="false">IFERROR(N234/SUM($J$9:J234),"")</f>
        <v>0.85</v>
      </c>
      <c r="Q234" s="13" t="n">
        <f aca="false">IFERROR(COUNTIF($K$9:K234,"W")/COUNTIF($K$9:K234,"&lt;&gt;"),"")</f>
        <v>1</v>
      </c>
      <c r="R234" s="17" t="n">
        <f aca="false">IFERROR(AVERAGE($I$9:I234),"")</f>
        <v>0.0277777777777778</v>
      </c>
    </row>
    <row r="235" customFormat="false" ht="15" hidden="false" customHeight="false" outlineLevel="0" collapsed="false">
      <c r="A235" s="29"/>
      <c r="B235" s="30"/>
      <c r="C235" s="30"/>
      <c r="D235" s="30"/>
      <c r="E235" s="30"/>
      <c r="F235" s="30"/>
      <c r="G235" s="31"/>
      <c r="H235" s="31"/>
      <c r="I235" s="17" t="str">
        <f aca="false">IFERROR((G235-H235)/H235,"")</f>
        <v/>
      </c>
      <c r="J235" s="31"/>
      <c r="K235" s="30"/>
      <c r="L235" s="15" t="str">
        <f aca="false">IF(K235="W",(G235-1)*J235,IF(K235="L",-J235,IF(K235="P",0,"")))</f>
        <v/>
      </c>
      <c r="M235" s="16" t="str">
        <f aca="false">IFERROR(L235*$B$3,"")</f>
        <v/>
      </c>
      <c r="N235" s="15" t="n">
        <f aca="false">SUM($L$9:L235)</f>
        <v>0.85</v>
      </c>
      <c r="O235" s="16" t="n">
        <f aca="false">SUM($M$9:M235)</f>
        <v>8.5</v>
      </c>
      <c r="P235" s="13" t="n">
        <f aca="false">IFERROR(N235/SUM($J$9:J235),"")</f>
        <v>0.85</v>
      </c>
      <c r="Q235" s="13" t="n">
        <f aca="false">IFERROR(COUNTIF($K$9:K235,"W")/COUNTIF($K$9:K235,"&lt;&gt;"),"")</f>
        <v>1</v>
      </c>
      <c r="R235" s="17" t="n">
        <f aca="false">IFERROR(AVERAGE($I$9:I235),"")</f>
        <v>0.0277777777777778</v>
      </c>
    </row>
    <row r="236" customFormat="false" ht="15" hidden="false" customHeight="false" outlineLevel="0" collapsed="false">
      <c r="A236" s="29"/>
      <c r="B236" s="30"/>
      <c r="C236" s="30"/>
      <c r="D236" s="30"/>
      <c r="E236" s="30"/>
      <c r="F236" s="30"/>
      <c r="G236" s="31"/>
      <c r="H236" s="31"/>
      <c r="I236" s="17" t="str">
        <f aca="false">IFERROR((G236-H236)/H236,"")</f>
        <v/>
      </c>
      <c r="J236" s="31"/>
      <c r="K236" s="30"/>
      <c r="L236" s="15" t="str">
        <f aca="false">IF(K236="W",(G236-1)*J236,IF(K236="L",-J236,IF(K236="P",0,"")))</f>
        <v/>
      </c>
      <c r="M236" s="16" t="str">
        <f aca="false">IFERROR(L236*$B$3,"")</f>
        <v/>
      </c>
      <c r="N236" s="15" t="n">
        <f aca="false">SUM($L$9:L236)</f>
        <v>0.85</v>
      </c>
      <c r="O236" s="16" t="n">
        <f aca="false">SUM($M$9:M236)</f>
        <v>8.5</v>
      </c>
      <c r="P236" s="13" t="n">
        <f aca="false">IFERROR(N236/SUM($J$9:J236),"")</f>
        <v>0.85</v>
      </c>
      <c r="Q236" s="13" t="n">
        <f aca="false">IFERROR(COUNTIF($K$9:K236,"W")/COUNTIF($K$9:K236,"&lt;&gt;"),"")</f>
        <v>1</v>
      </c>
      <c r="R236" s="17" t="n">
        <f aca="false">IFERROR(AVERAGE($I$9:I236),"")</f>
        <v>0.0277777777777778</v>
      </c>
    </row>
    <row r="237" customFormat="false" ht="15" hidden="false" customHeight="false" outlineLevel="0" collapsed="false">
      <c r="A237" s="29"/>
      <c r="B237" s="30"/>
      <c r="C237" s="30"/>
      <c r="D237" s="30"/>
      <c r="E237" s="30"/>
      <c r="F237" s="30"/>
      <c r="G237" s="31"/>
      <c r="H237" s="31"/>
      <c r="I237" s="17" t="str">
        <f aca="false">IFERROR((G237-H237)/H237,"")</f>
        <v/>
      </c>
      <c r="J237" s="31"/>
      <c r="K237" s="30"/>
      <c r="L237" s="15" t="str">
        <f aca="false">IF(K237="W",(G237-1)*J237,IF(K237="L",-J237,IF(K237="P",0,"")))</f>
        <v/>
      </c>
      <c r="M237" s="16" t="str">
        <f aca="false">IFERROR(L237*$B$3,"")</f>
        <v/>
      </c>
      <c r="N237" s="15" t="n">
        <f aca="false">SUM($L$9:L237)</f>
        <v>0.85</v>
      </c>
      <c r="O237" s="16" t="n">
        <f aca="false">SUM($M$9:M237)</f>
        <v>8.5</v>
      </c>
      <c r="P237" s="13" t="n">
        <f aca="false">IFERROR(N237/SUM($J$9:J237),"")</f>
        <v>0.85</v>
      </c>
      <c r="Q237" s="13" t="n">
        <f aca="false">IFERROR(COUNTIF($K$9:K237,"W")/COUNTIF($K$9:K237,"&lt;&gt;"),"")</f>
        <v>1</v>
      </c>
      <c r="R237" s="17" t="n">
        <f aca="false">IFERROR(AVERAGE($I$9:I237),"")</f>
        <v>0.0277777777777778</v>
      </c>
    </row>
    <row r="238" customFormat="false" ht="15" hidden="false" customHeight="false" outlineLevel="0" collapsed="false">
      <c r="A238" s="29"/>
      <c r="B238" s="30"/>
      <c r="C238" s="30"/>
      <c r="D238" s="30"/>
      <c r="E238" s="30"/>
      <c r="F238" s="30"/>
      <c r="G238" s="31"/>
      <c r="H238" s="31"/>
      <c r="I238" s="17" t="str">
        <f aca="false">IFERROR((G238-H238)/H238,"")</f>
        <v/>
      </c>
      <c r="J238" s="31"/>
      <c r="K238" s="30"/>
      <c r="L238" s="15" t="str">
        <f aca="false">IF(K238="W",(G238-1)*J238,IF(K238="L",-J238,IF(K238="P",0,"")))</f>
        <v/>
      </c>
      <c r="M238" s="16" t="str">
        <f aca="false">IFERROR(L238*$B$3,"")</f>
        <v/>
      </c>
      <c r="N238" s="15" t="n">
        <f aca="false">SUM($L$9:L238)</f>
        <v>0.85</v>
      </c>
      <c r="O238" s="16" t="n">
        <f aca="false">SUM($M$9:M238)</f>
        <v>8.5</v>
      </c>
      <c r="P238" s="13" t="n">
        <f aca="false">IFERROR(N238/SUM($J$9:J238),"")</f>
        <v>0.85</v>
      </c>
      <c r="Q238" s="13" t="n">
        <f aca="false">IFERROR(COUNTIF($K$9:K238,"W")/COUNTIF($K$9:K238,"&lt;&gt;"),"")</f>
        <v>1</v>
      </c>
      <c r="R238" s="17" t="n">
        <f aca="false">IFERROR(AVERAGE($I$9:I238),"")</f>
        <v>0.0277777777777778</v>
      </c>
    </row>
    <row r="239" customFormat="false" ht="15" hidden="false" customHeight="false" outlineLevel="0" collapsed="false">
      <c r="A239" s="29"/>
      <c r="B239" s="30"/>
      <c r="C239" s="30"/>
      <c r="D239" s="30"/>
      <c r="E239" s="30"/>
      <c r="F239" s="30"/>
      <c r="G239" s="31"/>
      <c r="H239" s="31"/>
      <c r="I239" s="17" t="str">
        <f aca="false">IFERROR((G239-H239)/H239,"")</f>
        <v/>
      </c>
      <c r="J239" s="31"/>
      <c r="K239" s="30"/>
      <c r="L239" s="15" t="str">
        <f aca="false">IF(K239="W",(G239-1)*J239,IF(K239="L",-J239,IF(K239="P",0,"")))</f>
        <v/>
      </c>
      <c r="M239" s="16" t="str">
        <f aca="false">IFERROR(L239*$B$3,"")</f>
        <v/>
      </c>
      <c r="N239" s="15" t="n">
        <f aca="false">SUM($L$9:L239)</f>
        <v>0.85</v>
      </c>
      <c r="O239" s="16" t="n">
        <f aca="false">SUM($M$9:M239)</f>
        <v>8.5</v>
      </c>
      <c r="P239" s="13" t="n">
        <f aca="false">IFERROR(N239/SUM($J$9:J239),"")</f>
        <v>0.85</v>
      </c>
      <c r="Q239" s="13" t="n">
        <f aca="false">IFERROR(COUNTIF($K$9:K239,"W")/COUNTIF($K$9:K239,"&lt;&gt;"),"")</f>
        <v>1</v>
      </c>
      <c r="R239" s="17" t="n">
        <f aca="false">IFERROR(AVERAGE($I$9:I239),"")</f>
        <v>0.0277777777777778</v>
      </c>
    </row>
    <row r="240" customFormat="false" ht="15" hidden="false" customHeight="false" outlineLevel="0" collapsed="false">
      <c r="A240" s="29"/>
      <c r="B240" s="30"/>
      <c r="C240" s="30"/>
      <c r="D240" s="30"/>
      <c r="E240" s="30"/>
      <c r="F240" s="30"/>
      <c r="G240" s="31"/>
      <c r="H240" s="31"/>
      <c r="I240" s="17" t="str">
        <f aca="false">IFERROR((G240-H240)/H240,"")</f>
        <v/>
      </c>
      <c r="J240" s="31"/>
      <c r="K240" s="30"/>
      <c r="L240" s="15" t="str">
        <f aca="false">IF(K240="W",(G240-1)*J240,IF(K240="L",-J240,IF(K240="P",0,"")))</f>
        <v/>
      </c>
      <c r="M240" s="16" t="str">
        <f aca="false">IFERROR(L240*$B$3,"")</f>
        <v/>
      </c>
      <c r="N240" s="15" t="n">
        <f aca="false">SUM($L$9:L240)</f>
        <v>0.85</v>
      </c>
      <c r="O240" s="16" t="n">
        <f aca="false">SUM($M$9:M240)</f>
        <v>8.5</v>
      </c>
      <c r="P240" s="13" t="n">
        <f aca="false">IFERROR(N240/SUM($J$9:J240),"")</f>
        <v>0.85</v>
      </c>
      <c r="Q240" s="13" t="n">
        <f aca="false">IFERROR(COUNTIF($K$9:K240,"W")/COUNTIF($K$9:K240,"&lt;&gt;"),"")</f>
        <v>1</v>
      </c>
      <c r="R240" s="17" t="n">
        <f aca="false">IFERROR(AVERAGE($I$9:I240),"")</f>
        <v>0.0277777777777778</v>
      </c>
    </row>
    <row r="241" customFormat="false" ht="15" hidden="false" customHeight="false" outlineLevel="0" collapsed="false">
      <c r="A241" s="29"/>
      <c r="B241" s="30"/>
      <c r="C241" s="30"/>
      <c r="D241" s="30"/>
      <c r="E241" s="30"/>
      <c r="F241" s="30"/>
      <c r="G241" s="31"/>
      <c r="H241" s="31"/>
      <c r="I241" s="17" t="str">
        <f aca="false">IFERROR((G241-H241)/H241,"")</f>
        <v/>
      </c>
      <c r="J241" s="31"/>
      <c r="K241" s="30"/>
      <c r="L241" s="15" t="str">
        <f aca="false">IF(K241="W",(G241-1)*J241,IF(K241="L",-J241,IF(K241="P",0,"")))</f>
        <v/>
      </c>
      <c r="M241" s="16" t="str">
        <f aca="false">IFERROR(L241*$B$3,"")</f>
        <v/>
      </c>
      <c r="N241" s="15" t="n">
        <f aca="false">SUM($L$9:L241)</f>
        <v>0.85</v>
      </c>
      <c r="O241" s="16" t="n">
        <f aca="false">SUM($M$9:M241)</f>
        <v>8.5</v>
      </c>
      <c r="P241" s="13" t="n">
        <f aca="false">IFERROR(N241/SUM($J$9:J241),"")</f>
        <v>0.85</v>
      </c>
      <c r="Q241" s="13" t="n">
        <f aca="false">IFERROR(COUNTIF($K$9:K241,"W")/COUNTIF($K$9:K241,"&lt;&gt;"),"")</f>
        <v>1</v>
      </c>
      <c r="R241" s="17" t="n">
        <f aca="false">IFERROR(AVERAGE($I$9:I241),"")</f>
        <v>0.0277777777777778</v>
      </c>
    </row>
    <row r="242" customFormat="false" ht="15" hidden="false" customHeight="false" outlineLevel="0" collapsed="false">
      <c r="A242" s="29"/>
      <c r="B242" s="30"/>
      <c r="C242" s="30"/>
      <c r="D242" s="30"/>
      <c r="E242" s="30"/>
      <c r="F242" s="30"/>
      <c r="G242" s="31"/>
      <c r="H242" s="31"/>
      <c r="I242" s="17" t="str">
        <f aca="false">IFERROR((G242-H242)/H242,"")</f>
        <v/>
      </c>
      <c r="J242" s="31"/>
      <c r="K242" s="30"/>
      <c r="L242" s="15" t="str">
        <f aca="false">IF(K242="W",(G242-1)*J242,IF(K242="L",-J242,IF(K242="P",0,"")))</f>
        <v/>
      </c>
      <c r="M242" s="16" t="str">
        <f aca="false">IFERROR(L242*$B$3,"")</f>
        <v/>
      </c>
      <c r="N242" s="15" t="n">
        <f aca="false">SUM($L$9:L242)</f>
        <v>0.85</v>
      </c>
      <c r="O242" s="16" t="n">
        <f aca="false">SUM($M$9:M242)</f>
        <v>8.5</v>
      </c>
      <c r="P242" s="13" t="n">
        <f aca="false">IFERROR(N242/SUM($J$9:J242),"")</f>
        <v>0.85</v>
      </c>
      <c r="Q242" s="13" t="n">
        <f aca="false">IFERROR(COUNTIF($K$9:K242,"W")/COUNTIF($K$9:K242,"&lt;&gt;"),"")</f>
        <v>1</v>
      </c>
      <c r="R242" s="17" t="n">
        <f aca="false">IFERROR(AVERAGE($I$9:I242),"")</f>
        <v>0.0277777777777778</v>
      </c>
    </row>
    <row r="243" customFormat="false" ht="15" hidden="false" customHeight="false" outlineLevel="0" collapsed="false">
      <c r="A243" s="29"/>
      <c r="B243" s="30"/>
      <c r="C243" s="30"/>
      <c r="D243" s="30"/>
      <c r="E243" s="30"/>
      <c r="F243" s="30"/>
      <c r="G243" s="31"/>
      <c r="H243" s="31"/>
      <c r="I243" s="17" t="str">
        <f aca="false">IFERROR((G243-H243)/H243,"")</f>
        <v/>
      </c>
      <c r="J243" s="31"/>
      <c r="K243" s="30"/>
      <c r="L243" s="15" t="str">
        <f aca="false">IF(K243="W",(G243-1)*J243,IF(K243="L",-J243,IF(K243="P",0,"")))</f>
        <v/>
      </c>
      <c r="M243" s="16" t="str">
        <f aca="false">IFERROR(L243*$B$3,"")</f>
        <v/>
      </c>
      <c r="N243" s="15" t="n">
        <f aca="false">SUM($L$9:L243)</f>
        <v>0.85</v>
      </c>
      <c r="O243" s="16" t="n">
        <f aca="false">SUM($M$9:M243)</f>
        <v>8.5</v>
      </c>
      <c r="P243" s="13" t="n">
        <f aca="false">IFERROR(N243/SUM($J$9:J243),"")</f>
        <v>0.85</v>
      </c>
      <c r="Q243" s="13" t="n">
        <f aca="false">IFERROR(COUNTIF($K$9:K243,"W")/COUNTIF($K$9:K243,"&lt;&gt;"),"")</f>
        <v>1</v>
      </c>
      <c r="R243" s="17" t="n">
        <f aca="false">IFERROR(AVERAGE($I$9:I243),"")</f>
        <v>0.0277777777777778</v>
      </c>
    </row>
    <row r="244" customFormat="false" ht="15" hidden="false" customHeight="false" outlineLevel="0" collapsed="false">
      <c r="A244" s="29"/>
      <c r="B244" s="30"/>
      <c r="C244" s="30"/>
      <c r="D244" s="30"/>
      <c r="E244" s="30"/>
      <c r="F244" s="30"/>
      <c r="G244" s="31"/>
      <c r="H244" s="31"/>
      <c r="I244" s="17" t="str">
        <f aca="false">IFERROR((G244-H244)/H244,"")</f>
        <v/>
      </c>
      <c r="J244" s="31"/>
      <c r="K244" s="30"/>
      <c r="L244" s="15" t="str">
        <f aca="false">IF(K244="W",(G244-1)*J244,IF(K244="L",-J244,IF(K244="P",0,"")))</f>
        <v/>
      </c>
      <c r="M244" s="16" t="str">
        <f aca="false">IFERROR(L244*$B$3,"")</f>
        <v/>
      </c>
      <c r="N244" s="15" t="n">
        <f aca="false">SUM($L$9:L244)</f>
        <v>0.85</v>
      </c>
      <c r="O244" s="16" t="n">
        <f aca="false">SUM($M$9:M244)</f>
        <v>8.5</v>
      </c>
      <c r="P244" s="13" t="n">
        <f aca="false">IFERROR(N244/SUM($J$9:J244),"")</f>
        <v>0.85</v>
      </c>
      <c r="Q244" s="13" t="n">
        <f aca="false">IFERROR(COUNTIF($K$9:K244,"W")/COUNTIF($K$9:K244,"&lt;&gt;"),"")</f>
        <v>1</v>
      </c>
      <c r="R244" s="17" t="n">
        <f aca="false">IFERROR(AVERAGE($I$9:I244),"")</f>
        <v>0.0277777777777778</v>
      </c>
    </row>
    <row r="245" customFormat="false" ht="15" hidden="false" customHeight="false" outlineLevel="0" collapsed="false">
      <c r="A245" s="29"/>
      <c r="B245" s="30"/>
      <c r="C245" s="30"/>
      <c r="D245" s="30"/>
      <c r="E245" s="30"/>
      <c r="F245" s="30"/>
      <c r="G245" s="31"/>
      <c r="H245" s="31"/>
      <c r="I245" s="17" t="str">
        <f aca="false">IFERROR((G245-H245)/H245,"")</f>
        <v/>
      </c>
      <c r="J245" s="31"/>
      <c r="K245" s="30"/>
      <c r="L245" s="15" t="str">
        <f aca="false">IF(K245="W",(G245-1)*J245,IF(K245="L",-J245,IF(K245="P",0,"")))</f>
        <v/>
      </c>
      <c r="M245" s="16" t="str">
        <f aca="false">IFERROR(L245*$B$3,"")</f>
        <v/>
      </c>
      <c r="N245" s="15" t="n">
        <f aca="false">SUM($L$9:L245)</f>
        <v>0.85</v>
      </c>
      <c r="O245" s="16" t="n">
        <f aca="false">SUM($M$9:M245)</f>
        <v>8.5</v>
      </c>
      <c r="P245" s="13" t="n">
        <f aca="false">IFERROR(N245/SUM($J$9:J245),"")</f>
        <v>0.85</v>
      </c>
      <c r="Q245" s="13" t="n">
        <f aca="false">IFERROR(COUNTIF($K$9:K245,"W")/COUNTIF($K$9:K245,"&lt;&gt;"),"")</f>
        <v>1</v>
      </c>
      <c r="R245" s="17" t="n">
        <f aca="false">IFERROR(AVERAGE($I$9:I245),"")</f>
        <v>0.0277777777777778</v>
      </c>
    </row>
    <row r="246" customFormat="false" ht="15" hidden="false" customHeight="false" outlineLevel="0" collapsed="false">
      <c r="A246" s="29"/>
      <c r="B246" s="30"/>
      <c r="C246" s="30"/>
      <c r="D246" s="30"/>
      <c r="E246" s="30"/>
      <c r="F246" s="30"/>
      <c r="G246" s="31"/>
      <c r="H246" s="31"/>
      <c r="I246" s="17" t="str">
        <f aca="false">IFERROR((G246-H246)/H246,"")</f>
        <v/>
      </c>
      <c r="J246" s="31"/>
      <c r="K246" s="30"/>
      <c r="L246" s="15" t="str">
        <f aca="false">IF(K246="W",(G246-1)*J246,IF(K246="L",-J246,IF(K246="P",0,"")))</f>
        <v/>
      </c>
      <c r="M246" s="16" t="str">
        <f aca="false">IFERROR(L246*$B$3,"")</f>
        <v/>
      </c>
      <c r="N246" s="15" t="n">
        <f aca="false">SUM($L$9:L246)</f>
        <v>0.85</v>
      </c>
      <c r="O246" s="16" t="n">
        <f aca="false">SUM($M$9:M246)</f>
        <v>8.5</v>
      </c>
      <c r="P246" s="13" t="n">
        <f aca="false">IFERROR(N246/SUM($J$9:J246),"")</f>
        <v>0.85</v>
      </c>
      <c r="Q246" s="13" t="n">
        <f aca="false">IFERROR(COUNTIF($K$9:K246,"W")/COUNTIF($K$9:K246,"&lt;&gt;"),"")</f>
        <v>1</v>
      </c>
      <c r="R246" s="17" t="n">
        <f aca="false">IFERROR(AVERAGE($I$9:I246),"")</f>
        <v>0.0277777777777778</v>
      </c>
    </row>
    <row r="247" customFormat="false" ht="15" hidden="false" customHeight="false" outlineLevel="0" collapsed="false">
      <c r="A247" s="29"/>
      <c r="B247" s="30"/>
      <c r="C247" s="30"/>
      <c r="D247" s="30"/>
      <c r="E247" s="30"/>
      <c r="F247" s="30"/>
      <c r="G247" s="31"/>
      <c r="H247" s="31"/>
      <c r="I247" s="17" t="str">
        <f aca="false">IFERROR((G247-H247)/H247,"")</f>
        <v/>
      </c>
      <c r="J247" s="31"/>
      <c r="K247" s="30"/>
      <c r="L247" s="15" t="str">
        <f aca="false">IF(K247="W",(G247-1)*J247,IF(K247="L",-J247,IF(K247="P",0,"")))</f>
        <v/>
      </c>
      <c r="M247" s="16" t="str">
        <f aca="false">IFERROR(L247*$B$3,"")</f>
        <v/>
      </c>
      <c r="N247" s="15" t="n">
        <f aca="false">SUM($L$9:L247)</f>
        <v>0.85</v>
      </c>
      <c r="O247" s="16" t="n">
        <f aca="false">SUM($M$9:M247)</f>
        <v>8.5</v>
      </c>
      <c r="P247" s="13" t="n">
        <f aca="false">IFERROR(N247/SUM($J$9:J247),"")</f>
        <v>0.85</v>
      </c>
      <c r="Q247" s="13" t="n">
        <f aca="false">IFERROR(COUNTIF($K$9:K247,"W")/COUNTIF($K$9:K247,"&lt;&gt;"),"")</f>
        <v>1</v>
      </c>
      <c r="R247" s="17" t="n">
        <f aca="false">IFERROR(AVERAGE($I$9:I247),"")</f>
        <v>0.0277777777777778</v>
      </c>
    </row>
    <row r="248" customFormat="false" ht="15" hidden="false" customHeight="false" outlineLevel="0" collapsed="false">
      <c r="A248" s="29"/>
      <c r="B248" s="30"/>
      <c r="C248" s="30"/>
      <c r="D248" s="30"/>
      <c r="E248" s="30"/>
      <c r="F248" s="30"/>
      <c r="G248" s="31"/>
      <c r="H248" s="31"/>
      <c r="I248" s="17" t="str">
        <f aca="false">IFERROR((G248-H248)/H248,"")</f>
        <v/>
      </c>
      <c r="J248" s="31"/>
      <c r="K248" s="30"/>
      <c r="L248" s="15" t="str">
        <f aca="false">IF(K248="W",(G248-1)*J248,IF(K248="L",-J248,IF(K248="P",0,"")))</f>
        <v/>
      </c>
      <c r="M248" s="16" t="str">
        <f aca="false">IFERROR(L248*$B$3,"")</f>
        <v/>
      </c>
      <c r="N248" s="15" t="n">
        <f aca="false">SUM($L$9:L248)</f>
        <v>0.85</v>
      </c>
      <c r="O248" s="16" t="n">
        <f aca="false">SUM($M$9:M248)</f>
        <v>8.5</v>
      </c>
      <c r="P248" s="13" t="n">
        <f aca="false">IFERROR(N248/SUM($J$9:J248),"")</f>
        <v>0.85</v>
      </c>
      <c r="Q248" s="13" t="n">
        <f aca="false">IFERROR(COUNTIF($K$9:K248,"W")/COUNTIF($K$9:K248,"&lt;&gt;"),"")</f>
        <v>1</v>
      </c>
      <c r="R248" s="17" t="n">
        <f aca="false">IFERROR(AVERAGE($I$9:I248),"")</f>
        <v>0.0277777777777778</v>
      </c>
    </row>
    <row r="249" customFormat="false" ht="15" hidden="false" customHeight="false" outlineLevel="0" collapsed="false">
      <c r="A249" s="29"/>
      <c r="B249" s="30"/>
      <c r="C249" s="30"/>
      <c r="D249" s="30"/>
      <c r="E249" s="30"/>
      <c r="F249" s="30"/>
      <c r="G249" s="31"/>
      <c r="H249" s="31"/>
      <c r="I249" s="17" t="str">
        <f aca="false">IFERROR((G249-H249)/H249,"")</f>
        <v/>
      </c>
      <c r="J249" s="31"/>
      <c r="K249" s="30"/>
      <c r="L249" s="15" t="str">
        <f aca="false">IF(K249="W",(G249-1)*J249,IF(K249="L",-J249,IF(K249="P",0,"")))</f>
        <v/>
      </c>
      <c r="M249" s="16" t="str">
        <f aca="false">IFERROR(L249*$B$3,"")</f>
        <v/>
      </c>
      <c r="N249" s="15" t="n">
        <f aca="false">SUM($L$9:L249)</f>
        <v>0.85</v>
      </c>
      <c r="O249" s="16" t="n">
        <f aca="false">SUM($M$9:M249)</f>
        <v>8.5</v>
      </c>
      <c r="P249" s="13" t="n">
        <f aca="false">IFERROR(N249/SUM($J$9:J249),"")</f>
        <v>0.85</v>
      </c>
      <c r="Q249" s="13" t="n">
        <f aca="false">IFERROR(COUNTIF($K$9:K249,"W")/COUNTIF($K$9:K249,"&lt;&gt;"),"")</f>
        <v>1</v>
      </c>
      <c r="R249" s="17" t="n">
        <f aca="false">IFERROR(AVERAGE($I$9:I249),"")</f>
        <v>0.0277777777777778</v>
      </c>
    </row>
    <row r="250" customFormat="false" ht="15" hidden="false" customHeight="false" outlineLevel="0" collapsed="false">
      <c r="A250" s="29"/>
      <c r="B250" s="30"/>
      <c r="C250" s="30"/>
      <c r="D250" s="30"/>
      <c r="E250" s="30"/>
      <c r="F250" s="30"/>
      <c r="G250" s="31"/>
      <c r="H250" s="31"/>
      <c r="I250" s="17" t="str">
        <f aca="false">IFERROR((G250-H250)/H250,"")</f>
        <v/>
      </c>
      <c r="J250" s="31"/>
      <c r="K250" s="30"/>
      <c r="L250" s="15" t="str">
        <f aca="false">IF(K250="W",(G250-1)*J250,IF(K250="L",-J250,IF(K250="P",0,"")))</f>
        <v/>
      </c>
      <c r="M250" s="16" t="str">
        <f aca="false">IFERROR(L250*$B$3,"")</f>
        <v/>
      </c>
      <c r="N250" s="15" t="n">
        <f aca="false">SUM($L$9:L250)</f>
        <v>0.85</v>
      </c>
      <c r="O250" s="16" t="n">
        <f aca="false">SUM($M$9:M250)</f>
        <v>8.5</v>
      </c>
      <c r="P250" s="13" t="n">
        <f aca="false">IFERROR(N250/SUM($J$9:J250),"")</f>
        <v>0.85</v>
      </c>
      <c r="Q250" s="13" t="n">
        <f aca="false">IFERROR(COUNTIF($K$9:K250,"W")/COUNTIF($K$9:K250,"&lt;&gt;"),"")</f>
        <v>1</v>
      </c>
      <c r="R250" s="17" t="n">
        <f aca="false">IFERROR(AVERAGE($I$9:I250),"")</f>
        <v>0.0277777777777778</v>
      </c>
    </row>
    <row r="251" customFormat="false" ht="15" hidden="false" customHeight="false" outlineLevel="0" collapsed="false">
      <c r="A251" s="29"/>
      <c r="B251" s="30"/>
      <c r="C251" s="30"/>
      <c r="D251" s="30"/>
      <c r="E251" s="30"/>
      <c r="F251" s="30"/>
      <c r="G251" s="31"/>
      <c r="H251" s="31"/>
      <c r="I251" s="17" t="str">
        <f aca="false">IFERROR((G251-H251)/H251,"")</f>
        <v/>
      </c>
      <c r="J251" s="31"/>
      <c r="K251" s="30"/>
      <c r="L251" s="15" t="str">
        <f aca="false">IF(K251="W",(G251-1)*J251,IF(K251="L",-J251,IF(K251="P",0,"")))</f>
        <v/>
      </c>
      <c r="M251" s="16" t="str">
        <f aca="false">IFERROR(L251*$B$3,"")</f>
        <v/>
      </c>
      <c r="N251" s="15" t="n">
        <f aca="false">SUM($L$9:L251)</f>
        <v>0.85</v>
      </c>
      <c r="O251" s="16" t="n">
        <f aca="false">SUM($M$9:M251)</f>
        <v>8.5</v>
      </c>
      <c r="P251" s="13" t="n">
        <f aca="false">IFERROR(N251/SUM($J$9:J251),"")</f>
        <v>0.85</v>
      </c>
      <c r="Q251" s="13" t="n">
        <f aca="false">IFERROR(COUNTIF($K$9:K251,"W")/COUNTIF($K$9:K251,"&lt;&gt;"),"")</f>
        <v>1</v>
      </c>
      <c r="R251" s="17" t="n">
        <f aca="false">IFERROR(AVERAGE($I$9:I251),"")</f>
        <v>0.0277777777777778</v>
      </c>
    </row>
    <row r="252" customFormat="false" ht="15" hidden="false" customHeight="false" outlineLevel="0" collapsed="false">
      <c r="A252" s="29"/>
      <c r="B252" s="30"/>
      <c r="C252" s="30"/>
      <c r="D252" s="30"/>
      <c r="E252" s="30"/>
      <c r="F252" s="30"/>
      <c r="G252" s="31"/>
      <c r="H252" s="31"/>
      <c r="I252" s="17" t="str">
        <f aca="false">IFERROR((G252-H252)/H252,"")</f>
        <v/>
      </c>
      <c r="J252" s="31"/>
      <c r="K252" s="30"/>
      <c r="L252" s="15" t="str">
        <f aca="false">IF(K252="W",(G252-1)*J252,IF(K252="L",-J252,IF(K252="P",0,"")))</f>
        <v/>
      </c>
      <c r="M252" s="16" t="str">
        <f aca="false">IFERROR(L252*$B$3,"")</f>
        <v/>
      </c>
      <c r="N252" s="15" t="n">
        <f aca="false">SUM($L$9:L252)</f>
        <v>0.85</v>
      </c>
      <c r="O252" s="16" t="n">
        <f aca="false">SUM($M$9:M252)</f>
        <v>8.5</v>
      </c>
      <c r="P252" s="13" t="n">
        <f aca="false">IFERROR(N252/SUM($J$9:J252),"")</f>
        <v>0.85</v>
      </c>
      <c r="Q252" s="13" t="n">
        <f aca="false">IFERROR(COUNTIF($K$9:K252,"W")/COUNTIF($K$9:K252,"&lt;&gt;"),"")</f>
        <v>1</v>
      </c>
      <c r="R252" s="17" t="n">
        <f aca="false">IFERROR(AVERAGE($I$9:I252),"")</f>
        <v>0.0277777777777778</v>
      </c>
    </row>
    <row r="253" customFormat="false" ht="15" hidden="false" customHeight="false" outlineLevel="0" collapsed="false">
      <c r="A253" s="29"/>
      <c r="B253" s="30"/>
      <c r="C253" s="30"/>
      <c r="D253" s="30"/>
      <c r="E253" s="30"/>
      <c r="F253" s="30"/>
      <c r="G253" s="31"/>
      <c r="H253" s="31"/>
      <c r="I253" s="17" t="str">
        <f aca="false">IFERROR((G253-H253)/H253,"")</f>
        <v/>
      </c>
      <c r="J253" s="31"/>
      <c r="K253" s="30"/>
      <c r="L253" s="15" t="str">
        <f aca="false">IF(K253="W",(G253-1)*J253,IF(K253="L",-J253,IF(K253="P",0,"")))</f>
        <v/>
      </c>
      <c r="M253" s="16" t="str">
        <f aca="false">IFERROR(L253*$B$3,"")</f>
        <v/>
      </c>
      <c r="N253" s="15" t="n">
        <f aca="false">SUM($L$9:L253)</f>
        <v>0.85</v>
      </c>
      <c r="O253" s="16" t="n">
        <f aca="false">SUM($M$9:M253)</f>
        <v>8.5</v>
      </c>
      <c r="P253" s="13" t="n">
        <f aca="false">IFERROR(N253/SUM($J$9:J253),"")</f>
        <v>0.85</v>
      </c>
      <c r="Q253" s="13" t="n">
        <f aca="false">IFERROR(COUNTIF($K$9:K253,"W")/COUNTIF($K$9:K253,"&lt;&gt;"),"")</f>
        <v>1</v>
      </c>
      <c r="R253" s="17" t="n">
        <f aca="false">IFERROR(AVERAGE($I$9:I253),"")</f>
        <v>0.0277777777777778</v>
      </c>
    </row>
    <row r="254" customFormat="false" ht="15" hidden="false" customHeight="false" outlineLevel="0" collapsed="false">
      <c r="A254" s="29"/>
      <c r="B254" s="30"/>
      <c r="C254" s="30"/>
      <c r="D254" s="30"/>
      <c r="E254" s="30"/>
      <c r="F254" s="30"/>
      <c r="G254" s="31"/>
      <c r="H254" s="31"/>
      <c r="I254" s="17" t="str">
        <f aca="false">IFERROR((G254-H254)/H254,"")</f>
        <v/>
      </c>
      <c r="J254" s="31"/>
      <c r="K254" s="30"/>
      <c r="L254" s="15" t="str">
        <f aca="false">IF(K254="W",(G254-1)*J254,IF(K254="L",-J254,IF(K254="P",0,"")))</f>
        <v/>
      </c>
      <c r="M254" s="16" t="str">
        <f aca="false">IFERROR(L254*$B$3,"")</f>
        <v/>
      </c>
      <c r="N254" s="15" t="n">
        <f aca="false">SUM($L$9:L254)</f>
        <v>0.85</v>
      </c>
      <c r="O254" s="16" t="n">
        <f aca="false">SUM($M$9:M254)</f>
        <v>8.5</v>
      </c>
      <c r="P254" s="13" t="n">
        <f aca="false">IFERROR(N254/SUM($J$9:J254),"")</f>
        <v>0.85</v>
      </c>
      <c r="Q254" s="13" t="n">
        <f aca="false">IFERROR(COUNTIF($K$9:K254,"W")/COUNTIF($K$9:K254,"&lt;&gt;"),"")</f>
        <v>1</v>
      </c>
      <c r="R254" s="17" t="n">
        <f aca="false">IFERROR(AVERAGE($I$9:I254),"")</f>
        <v>0.0277777777777778</v>
      </c>
    </row>
    <row r="255" customFormat="false" ht="15" hidden="false" customHeight="false" outlineLevel="0" collapsed="false">
      <c r="A255" s="29"/>
      <c r="B255" s="30"/>
      <c r="C255" s="30"/>
      <c r="D255" s="30"/>
      <c r="E255" s="30"/>
      <c r="F255" s="30"/>
      <c r="G255" s="31"/>
      <c r="H255" s="31"/>
      <c r="I255" s="17" t="str">
        <f aca="false">IFERROR((G255-H255)/H255,"")</f>
        <v/>
      </c>
      <c r="J255" s="31"/>
      <c r="K255" s="30"/>
      <c r="L255" s="15" t="str">
        <f aca="false">IF(K255="W",(G255-1)*J255,IF(K255="L",-J255,IF(K255="P",0,"")))</f>
        <v/>
      </c>
      <c r="M255" s="16" t="str">
        <f aca="false">IFERROR(L255*$B$3,"")</f>
        <v/>
      </c>
      <c r="N255" s="15" t="n">
        <f aca="false">SUM($L$9:L255)</f>
        <v>0.85</v>
      </c>
      <c r="O255" s="16" t="n">
        <f aca="false">SUM($M$9:M255)</f>
        <v>8.5</v>
      </c>
      <c r="P255" s="13" t="n">
        <f aca="false">IFERROR(N255/SUM($J$9:J255),"")</f>
        <v>0.85</v>
      </c>
      <c r="Q255" s="13" t="n">
        <f aca="false">IFERROR(COUNTIF($K$9:K255,"W")/COUNTIF($K$9:K255,"&lt;&gt;"),"")</f>
        <v>1</v>
      </c>
      <c r="R255" s="17" t="n">
        <f aca="false">IFERROR(AVERAGE($I$9:I255),"")</f>
        <v>0.0277777777777778</v>
      </c>
    </row>
    <row r="256" customFormat="false" ht="15" hidden="false" customHeight="false" outlineLevel="0" collapsed="false">
      <c r="A256" s="29"/>
      <c r="B256" s="30"/>
      <c r="C256" s="30"/>
      <c r="D256" s="30"/>
      <c r="E256" s="30"/>
      <c r="F256" s="30"/>
      <c r="G256" s="31"/>
      <c r="H256" s="31"/>
      <c r="I256" s="17" t="str">
        <f aca="false">IFERROR((G256-H256)/H256,"")</f>
        <v/>
      </c>
      <c r="J256" s="31"/>
      <c r="K256" s="30"/>
      <c r="L256" s="15" t="str">
        <f aca="false">IF(K256="W",(G256-1)*J256,IF(K256="L",-J256,IF(K256="P",0,"")))</f>
        <v/>
      </c>
      <c r="M256" s="16" t="str">
        <f aca="false">IFERROR(L256*$B$3,"")</f>
        <v/>
      </c>
      <c r="N256" s="15" t="n">
        <f aca="false">SUM($L$9:L256)</f>
        <v>0.85</v>
      </c>
      <c r="O256" s="16" t="n">
        <f aca="false">SUM($M$9:M256)</f>
        <v>8.5</v>
      </c>
      <c r="P256" s="13" t="n">
        <f aca="false">IFERROR(N256/SUM($J$9:J256),"")</f>
        <v>0.85</v>
      </c>
      <c r="Q256" s="13" t="n">
        <f aca="false">IFERROR(COUNTIF($K$9:K256,"W")/COUNTIF($K$9:K256,"&lt;&gt;"),"")</f>
        <v>1</v>
      </c>
      <c r="R256" s="17" t="n">
        <f aca="false">IFERROR(AVERAGE($I$9:I256),"")</f>
        <v>0.0277777777777778</v>
      </c>
    </row>
    <row r="257" customFormat="false" ht="15" hidden="false" customHeight="false" outlineLevel="0" collapsed="false">
      <c r="A257" s="29"/>
      <c r="B257" s="30"/>
      <c r="C257" s="30"/>
      <c r="D257" s="30"/>
      <c r="E257" s="30"/>
      <c r="F257" s="30"/>
      <c r="G257" s="31"/>
      <c r="H257" s="31"/>
      <c r="I257" s="17" t="str">
        <f aca="false">IFERROR((G257-H257)/H257,"")</f>
        <v/>
      </c>
      <c r="J257" s="31"/>
      <c r="K257" s="30"/>
      <c r="L257" s="15" t="str">
        <f aca="false">IF(K257="W",(G257-1)*J257,IF(K257="L",-J257,IF(K257="P",0,"")))</f>
        <v/>
      </c>
      <c r="M257" s="16" t="str">
        <f aca="false">IFERROR(L257*$B$3,"")</f>
        <v/>
      </c>
      <c r="N257" s="15" t="n">
        <f aca="false">SUM($L$9:L257)</f>
        <v>0.85</v>
      </c>
      <c r="O257" s="16" t="n">
        <f aca="false">SUM($M$9:M257)</f>
        <v>8.5</v>
      </c>
      <c r="P257" s="13" t="n">
        <f aca="false">IFERROR(N257/SUM($J$9:J257),"")</f>
        <v>0.85</v>
      </c>
      <c r="Q257" s="13" t="n">
        <f aca="false">IFERROR(COUNTIF($K$9:K257,"W")/COUNTIF($K$9:K257,"&lt;&gt;"),"")</f>
        <v>1</v>
      </c>
      <c r="R257" s="17" t="n">
        <f aca="false">IFERROR(AVERAGE($I$9:I257),"")</f>
        <v>0.0277777777777778</v>
      </c>
    </row>
    <row r="258" customFormat="false" ht="15" hidden="false" customHeight="false" outlineLevel="0" collapsed="false">
      <c r="A258" s="29"/>
      <c r="B258" s="30"/>
      <c r="C258" s="30"/>
      <c r="D258" s="30"/>
      <c r="E258" s="30"/>
      <c r="F258" s="30"/>
      <c r="G258" s="31"/>
      <c r="H258" s="31"/>
      <c r="I258" s="17" t="str">
        <f aca="false">IFERROR((G258-H258)/H258,"")</f>
        <v/>
      </c>
      <c r="J258" s="31"/>
      <c r="K258" s="30"/>
      <c r="L258" s="15" t="str">
        <f aca="false">IF(K258="W",(G258-1)*J258,IF(K258="L",-J258,IF(K258="P",0,"")))</f>
        <v/>
      </c>
      <c r="M258" s="16" t="str">
        <f aca="false">IFERROR(L258*$B$3,"")</f>
        <v/>
      </c>
      <c r="N258" s="15" t="n">
        <f aca="false">SUM($L$9:L258)</f>
        <v>0.85</v>
      </c>
      <c r="O258" s="16" t="n">
        <f aca="false">SUM($M$9:M258)</f>
        <v>8.5</v>
      </c>
      <c r="P258" s="13" t="n">
        <f aca="false">IFERROR(N258/SUM($J$9:J258),"")</f>
        <v>0.85</v>
      </c>
      <c r="Q258" s="13" t="n">
        <f aca="false">IFERROR(COUNTIF($K$9:K258,"W")/COUNTIF($K$9:K258,"&lt;&gt;"),"")</f>
        <v>1</v>
      </c>
      <c r="R258" s="17" t="n">
        <f aca="false">IFERROR(AVERAGE($I$9:I258),"")</f>
        <v>0.0277777777777778</v>
      </c>
    </row>
    <row r="259" customFormat="false" ht="15" hidden="false" customHeight="false" outlineLevel="0" collapsed="false">
      <c r="A259" s="29"/>
      <c r="B259" s="30"/>
      <c r="C259" s="30"/>
      <c r="D259" s="30"/>
      <c r="E259" s="30"/>
      <c r="F259" s="30"/>
      <c r="G259" s="31"/>
      <c r="H259" s="31"/>
      <c r="I259" s="17" t="str">
        <f aca="false">IFERROR((G259-H259)/H259,"")</f>
        <v/>
      </c>
      <c r="J259" s="31"/>
      <c r="K259" s="30"/>
      <c r="L259" s="15" t="str">
        <f aca="false">IF(K259="W",(G259-1)*J259,IF(K259="L",-J259,IF(K259="P",0,"")))</f>
        <v/>
      </c>
      <c r="M259" s="16" t="str">
        <f aca="false">IFERROR(L259*$B$3,"")</f>
        <v/>
      </c>
      <c r="N259" s="15" t="n">
        <f aca="false">SUM($L$9:L259)</f>
        <v>0.85</v>
      </c>
      <c r="O259" s="16" t="n">
        <f aca="false">SUM($M$9:M259)</f>
        <v>8.5</v>
      </c>
      <c r="P259" s="13" t="n">
        <f aca="false">IFERROR(N259/SUM($J$9:J259),"")</f>
        <v>0.85</v>
      </c>
      <c r="Q259" s="13" t="n">
        <f aca="false">IFERROR(COUNTIF($K$9:K259,"W")/COUNTIF($K$9:K259,"&lt;&gt;"),"")</f>
        <v>1</v>
      </c>
      <c r="R259" s="17" t="n">
        <f aca="false">IFERROR(AVERAGE($I$9:I259),"")</f>
        <v>0.0277777777777778</v>
      </c>
    </row>
    <row r="260" customFormat="false" ht="15" hidden="false" customHeight="false" outlineLevel="0" collapsed="false">
      <c r="A260" s="29"/>
      <c r="B260" s="30"/>
      <c r="C260" s="30"/>
      <c r="D260" s="30"/>
      <c r="E260" s="30"/>
      <c r="F260" s="30"/>
      <c r="G260" s="31"/>
      <c r="H260" s="31"/>
      <c r="I260" s="17" t="str">
        <f aca="false">IFERROR((G260-H260)/H260,"")</f>
        <v/>
      </c>
      <c r="J260" s="31"/>
      <c r="K260" s="30"/>
      <c r="L260" s="15" t="str">
        <f aca="false">IF(K260="W",(G260-1)*J260,IF(K260="L",-J260,IF(K260="P",0,"")))</f>
        <v/>
      </c>
      <c r="M260" s="16" t="str">
        <f aca="false">IFERROR(L260*$B$3,"")</f>
        <v/>
      </c>
      <c r="N260" s="15" t="n">
        <f aca="false">SUM($L$9:L260)</f>
        <v>0.85</v>
      </c>
      <c r="O260" s="16" t="n">
        <f aca="false">SUM($M$9:M260)</f>
        <v>8.5</v>
      </c>
      <c r="P260" s="13" t="n">
        <f aca="false">IFERROR(N260/SUM($J$9:J260),"")</f>
        <v>0.85</v>
      </c>
      <c r="Q260" s="13" t="n">
        <f aca="false">IFERROR(COUNTIF($K$9:K260,"W")/COUNTIF($K$9:K260,"&lt;&gt;"),"")</f>
        <v>1</v>
      </c>
      <c r="R260" s="17" t="n">
        <f aca="false">IFERROR(AVERAGE($I$9:I260),"")</f>
        <v>0.0277777777777778</v>
      </c>
    </row>
    <row r="261" customFormat="false" ht="15" hidden="false" customHeight="false" outlineLevel="0" collapsed="false">
      <c r="A261" s="29"/>
      <c r="B261" s="30"/>
      <c r="C261" s="30"/>
      <c r="D261" s="30"/>
      <c r="E261" s="30"/>
      <c r="F261" s="30"/>
      <c r="G261" s="31"/>
      <c r="H261" s="31"/>
      <c r="I261" s="17" t="str">
        <f aca="false">IFERROR((G261-H261)/H261,"")</f>
        <v/>
      </c>
      <c r="J261" s="31"/>
      <c r="K261" s="30"/>
      <c r="L261" s="15" t="str">
        <f aca="false">IF(K261="W",(G261-1)*J261,IF(K261="L",-J261,IF(K261="P",0,"")))</f>
        <v/>
      </c>
      <c r="M261" s="16" t="str">
        <f aca="false">IFERROR(L261*$B$3,"")</f>
        <v/>
      </c>
      <c r="N261" s="15" t="n">
        <f aca="false">SUM($L$9:L261)</f>
        <v>0.85</v>
      </c>
      <c r="O261" s="16" t="n">
        <f aca="false">SUM($M$9:M261)</f>
        <v>8.5</v>
      </c>
      <c r="P261" s="13" t="n">
        <f aca="false">IFERROR(N261/SUM($J$9:J261),"")</f>
        <v>0.85</v>
      </c>
      <c r="Q261" s="13" t="n">
        <f aca="false">IFERROR(COUNTIF($K$9:K261,"W")/COUNTIF($K$9:K261,"&lt;&gt;"),"")</f>
        <v>1</v>
      </c>
      <c r="R261" s="17" t="n">
        <f aca="false">IFERROR(AVERAGE($I$9:I261),"")</f>
        <v>0.0277777777777778</v>
      </c>
    </row>
    <row r="262" customFormat="false" ht="15" hidden="false" customHeight="false" outlineLevel="0" collapsed="false">
      <c r="A262" s="29"/>
      <c r="B262" s="30"/>
      <c r="C262" s="30"/>
      <c r="D262" s="30"/>
      <c r="E262" s="30"/>
      <c r="F262" s="30"/>
      <c r="G262" s="31"/>
      <c r="H262" s="31"/>
      <c r="I262" s="17" t="str">
        <f aca="false">IFERROR((G262-H262)/H262,"")</f>
        <v/>
      </c>
      <c r="J262" s="31"/>
      <c r="K262" s="30"/>
      <c r="L262" s="15" t="str">
        <f aca="false">IF(K262="W",(G262-1)*J262,IF(K262="L",-J262,IF(K262="P",0,"")))</f>
        <v/>
      </c>
      <c r="M262" s="16" t="str">
        <f aca="false">IFERROR(L262*$B$3,"")</f>
        <v/>
      </c>
      <c r="N262" s="15" t="n">
        <f aca="false">SUM($L$9:L262)</f>
        <v>0.85</v>
      </c>
      <c r="O262" s="16" t="n">
        <f aca="false">SUM($M$9:M262)</f>
        <v>8.5</v>
      </c>
      <c r="P262" s="13" t="n">
        <f aca="false">IFERROR(N262/SUM($J$9:J262),"")</f>
        <v>0.85</v>
      </c>
      <c r="Q262" s="13" t="n">
        <f aca="false">IFERROR(COUNTIF($K$9:K262,"W")/COUNTIF($K$9:K262,"&lt;&gt;"),"")</f>
        <v>1</v>
      </c>
      <c r="R262" s="17" t="n">
        <f aca="false">IFERROR(AVERAGE($I$9:I262),"")</f>
        <v>0.0277777777777778</v>
      </c>
    </row>
    <row r="263" customFormat="false" ht="15" hidden="false" customHeight="false" outlineLevel="0" collapsed="false">
      <c r="A263" s="29"/>
      <c r="B263" s="30"/>
      <c r="C263" s="30"/>
      <c r="D263" s="30"/>
      <c r="E263" s="30"/>
      <c r="F263" s="30"/>
      <c r="G263" s="31"/>
      <c r="H263" s="31"/>
      <c r="I263" s="17" t="str">
        <f aca="false">IFERROR((G263-H263)/H263,"")</f>
        <v/>
      </c>
      <c r="J263" s="31"/>
      <c r="K263" s="30"/>
      <c r="L263" s="15" t="str">
        <f aca="false">IF(K263="W",(G263-1)*J263,IF(K263="L",-J263,IF(K263="P",0,"")))</f>
        <v/>
      </c>
      <c r="M263" s="16" t="str">
        <f aca="false">IFERROR(L263*$B$3,"")</f>
        <v/>
      </c>
      <c r="N263" s="15" t="n">
        <f aca="false">SUM($L$9:L263)</f>
        <v>0.85</v>
      </c>
      <c r="O263" s="16" t="n">
        <f aca="false">SUM($M$9:M263)</f>
        <v>8.5</v>
      </c>
      <c r="P263" s="13" t="n">
        <f aca="false">IFERROR(N263/SUM($J$9:J263),"")</f>
        <v>0.85</v>
      </c>
      <c r="Q263" s="13" t="n">
        <f aca="false">IFERROR(COUNTIF($K$9:K263,"W")/COUNTIF($K$9:K263,"&lt;&gt;"),"")</f>
        <v>1</v>
      </c>
      <c r="R263" s="17" t="n">
        <f aca="false">IFERROR(AVERAGE($I$9:I263),"")</f>
        <v>0.0277777777777778</v>
      </c>
    </row>
    <row r="264" customFormat="false" ht="15" hidden="false" customHeight="false" outlineLevel="0" collapsed="false">
      <c r="A264" s="29"/>
      <c r="B264" s="30"/>
      <c r="C264" s="30"/>
      <c r="D264" s="30"/>
      <c r="E264" s="30"/>
      <c r="F264" s="30"/>
      <c r="G264" s="31"/>
      <c r="H264" s="31"/>
      <c r="I264" s="17" t="str">
        <f aca="false">IFERROR((G264-H264)/H264,"")</f>
        <v/>
      </c>
      <c r="J264" s="31"/>
      <c r="K264" s="30"/>
      <c r="L264" s="15" t="str">
        <f aca="false">IF(K264="W",(G264-1)*J264,IF(K264="L",-J264,IF(K264="P",0,"")))</f>
        <v/>
      </c>
      <c r="M264" s="16" t="str">
        <f aca="false">IFERROR(L264*$B$3,"")</f>
        <v/>
      </c>
      <c r="N264" s="15" t="n">
        <f aca="false">SUM($L$9:L264)</f>
        <v>0.85</v>
      </c>
      <c r="O264" s="16" t="n">
        <f aca="false">SUM($M$9:M264)</f>
        <v>8.5</v>
      </c>
      <c r="P264" s="13" t="n">
        <f aca="false">IFERROR(N264/SUM($J$9:J264),"")</f>
        <v>0.85</v>
      </c>
      <c r="Q264" s="13" t="n">
        <f aca="false">IFERROR(COUNTIF($K$9:K264,"W")/COUNTIF($K$9:K264,"&lt;&gt;"),"")</f>
        <v>1</v>
      </c>
      <c r="R264" s="17" t="n">
        <f aca="false">IFERROR(AVERAGE($I$9:I264),"")</f>
        <v>0.0277777777777778</v>
      </c>
    </row>
    <row r="265" customFormat="false" ht="15" hidden="false" customHeight="false" outlineLevel="0" collapsed="false">
      <c r="A265" s="29"/>
      <c r="B265" s="30"/>
      <c r="C265" s="30"/>
      <c r="D265" s="30"/>
      <c r="E265" s="30"/>
      <c r="F265" s="30"/>
      <c r="G265" s="31"/>
      <c r="H265" s="31"/>
      <c r="I265" s="17" t="str">
        <f aca="false">IFERROR((G265-H265)/H265,"")</f>
        <v/>
      </c>
      <c r="J265" s="31"/>
      <c r="K265" s="30"/>
      <c r="L265" s="15" t="str">
        <f aca="false">IF(K265="W",(G265-1)*J265,IF(K265="L",-J265,IF(K265="P",0,"")))</f>
        <v/>
      </c>
      <c r="M265" s="16" t="str">
        <f aca="false">IFERROR(L265*$B$3,"")</f>
        <v/>
      </c>
      <c r="N265" s="15" t="n">
        <f aca="false">SUM($L$9:L265)</f>
        <v>0.85</v>
      </c>
      <c r="O265" s="16" t="n">
        <f aca="false">SUM($M$9:M265)</f>
        <v>8.5</v>
      </c>
      <c r="P265" s="13" t="n">
        <f aca="false">IFERROR(N265/SUM($J$9:J265),"")</f>
        <v>0.85</v>
      </c>
      <c r="Q265" s="13" t="n">
        <f aca="false">IFERROR(COUNTIF($K$9:K265,"W")/COUNTIF($K$9:K265,"&lt;&gt;"),"")</f>
        <v>1</v>
      </c>
      <c r="R265" s="17" t="n">
        <f aca="false">IFERROR(AVERAGE($I$9:I265),"")</f>
        <v>0.0277777777777778</v>
      </c>
    </row>
    <row r="266" customFormat="false" ht="15" hidden="false" customHeight="false" outlineLevel="0" collapsed="false">
      <c r="A266" s="29"/>
      <c r="B266" s="30"/>
      <c r="C266" s="30"/>
      <c r="D266" s="30"/>
      <c r="E266" s="30"/>
      <c r="F266" s="30"/>
      <c r="G266" s="31"/>
      <c r="H266" s="31"/>
      <c r="I266" s="17" t="str">
        <f aca="false">IFERROR((G266-H266)/H266,"")</f>
        <v/>
      </c>
      <c r="J266" s="31"/>
      <c r="K266" s="30"/>
      <c r="L266" s="15" t="str">
        <f aca="false">IF(K266="W",(G266-1)*J266,IF(K266="L",-J266,IF(K266="P",0,"")))</f>
        <v/>
      </c>
      <c r="M266" s="16" t="str">
        <f aca="false">IFERROR(L266*$B$3,"")</f>
        <v/>
      </c>
      <c r="N266" s="15" t="n">
        <f aca="false">SUM($L$9:L266)</f>
        <v>0.85</v>
      </c>
      <c r="O266" s="16" t="n">
        <f aca="false">SUM($M$9:M266)</f>
        <v>8.5</v>
      </c>
      <c r="P266" s="13" t="n">
        <f aca="false">IFERROR(N266/SUM($J$9:J266),"")</f>
        <v>0.85</v>
      </c>
      <c r="Q266" s="13" t="n">
        <f aca="false">IFERROR(COUNTIF($K$9:K266,"W")/COUNTIF($K$9:K266,"&lt;&gt;"),"")</f>
        <v>1</v>
      </c>
      <c r="R266" s="17" t="n">
        <f aca="false">IFERROR(AVERAGE($I$9:I266),"")</f>
        <v>0.0277777777777778</v>
      </c>
    </row>
    <row r="267" customFormat="false" ht="15" hidden="false" customHeight="false" outlineLevel="0" collapsed="false">
      <c r="A267" s="29"/>
      <c r="B267" s="30"/>
      <c r="C267" s="30"/>
      <c r="D267" s="30"/>
      <c r="E267" s="30"/>
      <c r="F267" s="30"/>
      <c r="G267" s="31"/>
      <c r="H267" s="31"/>
      <c r="I267" s="17" t="str">
        <f aca="false">IFERROR((G267-H267)/H267,"")</f>
        <v/>
      </c>
      <c r="J267" s="31"/>
      <c r="K267" s="30"/>
      <c r="L267" s="15" t="str">
        <f aca="false">IF(K267="W",(G267-1)*J267,IF(K267="L",-J267,IF(K267="P",0,"")))</f>
        <v/>
      </c>
      <c r="M267" s="16" t="str">
        <f aca="false">IFERROR(L267*$B$3,"")</f>
        <v/>
      </c>
      <c r="N267" s="15" t="n">
        <f aca="false">SUM($L$9:L267)</f>
        <v>0.85</v>
      </c>
      <c r="O267" s="16" t="n">
        <f aca="false">SUM($M$9:M267)</f>
        <v>8.5</v>
      </c>
      <c r="P267" s="13" t="n">
        <f aca="false">IFERROR(N267/SUM($J$9:J267),"")</f>
        <v>0.85</v>
      </c>
      <c r="Q267" s="13" t="n">
        <f aca="false">IFERROR(COUNTIF($K$9:K267,"W")/COUNTIF($K$9:K267,"&lt;&gt;"),"")</f>
        <v>1</v>
      </c>
      <c r="R267" s="17" t="n">
        <f aca="false">IFERROR(AVERAGE($I$9:I267),"")</f>
        <v>0.0277777777777778</v>
      </c>
    </row>
    <row r="268" customFormat="false" ht="15" hidden="false" customHeight="false" outlineLevel="0" collapsed="false">
      <c r="A268" s="29"/>
      <c r="B268" s="30"/>
      <c r="C268" s="30"/>
      <c r="D268" s="30"/>
      <c r="E268" s="30"/>
      <c r="F268" s="30"/>
      <c r="G268" s="31"/>
      <c r="H268" s="31"/>
      <c r="I268" s="17" t="str">
        <f aca="false">IFERROR((G268-H268)/H268,"")</f>
        <v/>
      </c>
      <c r="J268" s="31"/>
      <c r="K268" s="30"/>
      <c r="L268" s="15" t="str">
        <f aca="false">IF(K268="W",(G268-1)*J268,IF(K268="L",-J268,IF(K268="P",0,"")))</f>
        <v/>
      </c>
      <c r="M268" s="16" t="str">
        <f aca="false">IFERROR(L268*$B$3,"")</f>
        <v/>
      </c>
      <c r="N268" s="15" t="n">
        <f aca="false">SUM($L$9:L268)</f>
        <v>0.85</v>
      </c>
      <c r="O268" s="16" t="n">
        <f aca="false">SUM($M$9:M268)</f>
        <v>8.5</v>
      </c>
      <c r="P268" s="13" t="n">
        <f aca="false">IFERROR(N268/SUM($J$9:J268),"")</f>
        <v>0.85</v>
      </c>
      <c r="Q268" s="13" t="n">
        <f aca="false">IFERROR(COUNTIF($K$9:K268,"W")/COUNTIF($K$9:K268,"&lt;&gt;"),"")</f>
        <v>1</v>
      </c>
      <c r="R268" s="17" t="n">
        <f aca="false">IFERROR(AVERAGE($I$9:I268),"")</f>
        <v>0.0277777777777778</v>
      </c>
    </row>
    <row r="269" customFormat="false" ht="15" hidden="false" customHeight="false" outlineLevel="0" collapsed="false">
      <c r="A269" s="29"/>
      <c r="B269" s="30"/>
      <c r="C269" s="30"/>
      <c r="D269" s="30"/>
      <c r="E269" s="30"/>
      <c r="F269" s="30"/>
      <c r="G269" s="31"/>
      <c r="H269" s="31"/>
      <c r="I269" s="17" t="str">
        <f aca="false">IFERROR((G269-H269)/H269,"")</f>
        <v/>
      </c>
      <c r="J269" s="31"/>
      <c r="K269" s="30"/>
      <c r="L269" s="15" t="str">
        <f aca="false">IF(K269="W",(G269-1)*J269,IF(K269="L",-J269,IF(K269="P",0,"")))</f>
        <v/>
      </c>
      <c r="M269" s="16" t="str">
        <f aca="false">IFERROR(L269*$B$3,"")</f>
        <v/>
      </c>
      <c r="N269" s="15" t="n">
        <f aca="false">SUM($L$9:L269)</f>
        <v>0.85</v>
      </c>
      <c r="O269" s="16" t="n">
        <f aca="false">SUM($M$9:M269)</f>
        <v>8.5</v>
      </c>
      <c r="P269" s="13" t="n">
        <f aca="false">IFERROR(N269/SUM($J$9:J269),"")</f>
        <v>0.85</v>
      </c>
      <c r="Q269" s="13" t="n">
        <f aca="false">IFERROR(COUNTIF($K$9:K269,"W")/COUNTIF($K$9:K269,"&lt;&gt;"),"")</f>
        <v>1</v>
      </c>
      <c r="R269" s="17" t="n">
        <f aca="false">IFERROR(AVERAGE($I$9:I269),"")</f>
        <v>0.0277777777777778</v>
      </c>
    </row>
    <row r="270" customFormat="false" ht="15" hidden="false" customHeight="false" outlineLevel="0" collapsed="false">
      <c r="A270" s="29"/>
      <c r="B270" s="30"/>
      <c r="C270" s="30"/>
      <c r="D270" s="30"/>
      <c r="E270" s="30"/>
      <c r="F270" s="30"/>
      <c r="G270" s="31"/>
      <c r="H270" s="31"/>
      <c r="I270" s="17" t="str">
        <f aca="false">IFERROR((G270-H270)/H270,"")</f>
        <v/>
      </c>
      <c r="J270" s="31"/>
      <c r="K270" s="30"/>
      <c r="L270" s="15" t="str">
        <f aca="false">IF(K270="W",(G270-1)*J270,IF(K270="L",-J270,IF(K270="P",0,"")))</f>
        <v/>
      </c>
      <c r="M270" s="16" t="str">
        <f aca="false">IFERROR(L270*$B$3,"")</f>
        <v/>
      </c>
      <c r="N270" s="15" t="n">
        <f aca="false">SUM($L$9:L270)</f>
        <v>0.85</v>
      </c>
      <c r="O270" s="16" t="n">
        <f aca="false">SUM($M$9:M270)</f>
        <v>8.5</v>
      </c>
      <c r="P270" s="13" t="n">
        <f aca="false">IFERROR(N270/SUM($J$9:J270),"")</f>
        <v>0.85</v>
      </c>
      <c r="Q270" s="13" t="n">
        <f aca="false">IFERROR(COUNTIF($K$9:K270,"W")/COUNTIF($K$9:K270,"&lt;&gt;"),"")</f>
        <v>1</v>
      </c>
      <c r="R270" s="17" t="n">
        <f aca="false">IFERROR(AVERAGE($I$9:I270),"")</f>
        <v>0.0277777777777778</v>
      </c>
    </row>
    <row r="271" customFormat="false" ht="15" hidden="false" customHeight="false" outlineLevel="0" collapsed="false">
      <c r="A271" s="29"/>
      <c r="B271" s="30"/>
      <c r="C271" s="30"/>
      <c r="D271" s="30"/>
      <c r="E271" s="30"/>
      <c r="F271" s="30"/>
      <c r="G271" s="31"/>
      <c r="H271" s="31"/>
      <c r="I271" s="17" t="str">
        <f aca="false">IFERROR((G271-H271)/H271,"")</f>
        <v/>
      </c>
      <c r="J271" s="31"/>
      <c r="K271" s="30"/>
      <c r="L271" s="15" t="str">
        <f aca="false">IF(K271="W",(G271-1)*J271,IF(K271="L",-J271,IF(K271="P",0,"")))</f>
        <v/>
      </c>
      <c r="M271" s="16" t="str">
        <f aca="false">IFERROR(L271*$B$3,"")</f>
        <v/>
      </c>
      <c r="N271" s="15" t="n">
        <f aca="false">SUM($L$9:L271)</f>
        <v>0.85</v>
      </c>
      <c r="O271" s="16" t="n">
        <f aca="false">SUM($M$9:M271)</f>
        <v>8.5</v>
      </c>
      <c r="P271" s="13" t="n">
        <f aca="false">IFERROR(N271/SUM($J$9:J271),"")</f>
        <v>0.85</v>
      </c>
      <c r="Q271" s="13" t="n">
        <f aca="false">IFERROR(COUNTIF($K$9:K271,"W")/COUNTIF($K$9:K271,"&lt;&gt;"),"")</f>
        <v>1</v>
      </c>
      <c r="R271" s="17" t="n">
        <f aca="false">IFERROR(AVERAGE($I$9:I271),"")</f>
        <v>0.0277777777777778</v>
      </c>
    </row>
    <row r="272" customFormat="false" ht="15" hidden="false" customHeight="false" outlineLevel="0" collapsed="false">
      <c r="A272" s="29"/>
      <c r="B272" s="30"/>
      <c r="C272" s="30"/>
      <c r="D272" s="30"/>
      <c r="E272" s="30"/>
      <c r="F272" s="30"/>
      <c r="G272" s="31"/>
      <c r="H272" s="31"/>
      <c r="I272" s="17" t="str">
        <f aca="false">IFERROR((G272-H272)/H272,"")</f>
        <v/>
      </c>
      <c r="J272" s="31"/>
      <c r="K272" s="30"/>
      <c r="L272" s="15" t="str">
        <f aca="false">IF(K272="W",(G272-1)*J272,IF(K272="L",-J272,IF(K272="P",0,"")))</f>
        <v/>
      </c>
      <c r="M272" s="16" t="str">
        <f aca="false">IFERROR(L272*$B$3,"")</f>
        <v/>
      </c>
      <c r="N272" s="15" t="n">
        <f aca="false">SUM($L$9:L272)</f>
        <v>0.85</v>
      </c>
      <c r="O272" s="16" t="n">
        <f aca="false">SUM($M$9:M272)</f>
        <v>8.5</v>
      </c>
      <c r="P272" s="13" t="n">
        <f aca="false">IFERROR(N272/SUM($J$9:J272),"")</f>
        <v>0.85</v>
      </c>
      <c r="Q272" s="13" t="n">
        <f aca="false">IFERROR(COUNTIF($K$9:K272,"W")/COUNTIF($K$9:K272,"&lt;&gt;"),"")</f>
        <v>1</v>
      </c>
      <c r="R272" s="17" t="n">
        <f aca="false">IFERROR(AVERAGE($I$9:I272),"")</f>
        <v>0.0277777777777778</v>
      </c>
    </row>
    <row r="273" customFormat="false" ht="15" hidden="false" customHeight="false" outlineLevel="0" collapsed="false">
      <c r="A273" s="29"/>
      <c r="B273" s="30"/>
      <c r="C273" s="30"/>
      <c r="D273" s="30"/>
      <c r="E273" s="30"/>
      <c r="F273" s="30"/>
      <c r="G273" s="31"/>
      <c r="H273" s="31"/>
      <c r="I273" s="17" t="str">
        <f aca="false">IFERROR((G273-H273)/H273,"")</f>
        <v/>
      </c>
      <c r="J273" s="31"/>
      <c r="K273" s="30"/>
      <c r="L273" s="15" t="str">
        <f aca="false">IF(K273="W",(G273-1)*J273,IF(K273="L",-J273,IF(K273="P",0,"")))</f>
        <v/>
      </c>
      <c r="M273" s="16" t="str">
        <f aca="false">IFERROR(L273*$B$3,"")</f>
        <v/>
      </c>
      <c r="N273" s="15" t="n">
        <f aca="false">SUM($L$9:L273)</f>
        <v>0.85</v>
      </c>
      <c r="O273" s="16" t="n">
        <f aca="false">SUM($M$9:M273)</f>
        <v>8.5</v>
      </c>
      <c r="P273" s="13" t="n">
        <f aca="false">IFERROR(N273/SUM($J$9:J273),"")</f>
        <v>0.85</v>
      </c>
      <c r="Q273" s="13" t="n">
        <f aca="false">IFERROR(COUNTIF($K$9:K273,"W")/COUNTIF($K$9:K273,"&lt;&gt;"),"")</f>
        <v>1</v>
      </c>
      <c r="R273" s="17" t="n">
        <f aca="false">IFERROR(AVERAGE($I$9:I273),"")</f>
        <v>0.0277777777777778</v>
      </c>
    </row>
    <row r="274" customFormat="false" ht="15" hidden="false" customHeight="false" outlineLevel="0" collapsed="false">
      <c r="A274" s="29"/>
      <c r="B274" s="30"/>
      <c r="C274" s="30"/>
      <c r="D274" s="30"/>
      <c r="E274" s="30"/>
      <c r="F274" s="30"/>
      <c r="G274" s="31"/>
      <c r="H274" s="31"/>
      <c r="I274" s="17" t="str">
        <f aca="false">IFERROR((G274-H274)/H274,"")</f>
        <v/>
      </c>
      <c r="J274" s="31"/>
      <c r="K274" s="30"/>
      <c r="L274" s="15" t="str">
        <f aca="false">IF(K274="W",(G274-1)*J274,IF(K274="L",-J274,IF(K274="P",0,"")))</f>
        <v/>
      </c>
      <c r="M274" s="16" t="str">
        <f aca="false">IFERROR(L274*$B$3,"")</f>
        <v/>
      </c>
      <c r="N274" s="15" t="n">
        <f aca="false">SUM($L$9:L274)</f>
        <v>0.85</v>
      </c>
      <c r="O274" s="16" t="n">
        <f aca="false">SUM($M$9:M274)</f>
        <v>8.5</v>
      </c>
      <c r="P274" s="13" t="n">
        <f aca="false">IFERROR(N274/SUM($J$9:J274),"")</f>
        <v>0.85</v>
      </c>
      <c r="Q274" s="13" t="n">
        <f aca="false">IFERROR(COUNTIF($K$9:K274,"W")/COUNTIF($K$9:K274,"&lt;&gt;"),"")</f>
        <v>1</v>
      </c>
      <c r="R274" s="17" t="n">
        <f aca="false">IFERROR(AVERAGE($I$9:I274),"")</f>
        <v>0.0277777777777778</v>
      </c>
    </row>
    <row r="275" customFormat="false" ht="15" hidden="false" customHeight="false" outlineLevel="0" collapsed="false">
      <c r="A275" s="29"/>
      <c r="B275" s="30"/>
      <c r="C275" s="30"/>
      <c r="D275" s="30"/>
      <c r="E275" s="30"/>
      <c r="F275" s="30"/>
      <c r="G275" s="31"/>
      <c r="H275" s="31"/>
      <c r="I275" s="17" t="str">
        <f aca="false">IFERROR((G275-H275)/H275,"")</f>
        <v/>
      </c>
      <c r="J275" s="31"/>
      <c r="K275" s="30"/>
      <c r="L275" s="15" t="str">
        <f aca="false">IF(K275="W",(G275-1)*J275,IF(K275="L",-J275,IF(K275="P",0,"")))</f>
        <v/>
      </c>
      <c r="M275" s="16" t="str">
        <f aca="false">IFERROR(L275*$B$3,"")</f>
        <v/>
      </c>
      <c r="N275" s="15" t="n">
        <f aca="false">SUM($L$9:L275)</f>
        <v>0.85</v>
      </c>
      <c r="O275" s="16" t="n">
        <f aca="false">SUM($M$9:M275)</f>
        <v>8.5</v>
      </c>
      <c r="P275" s="13" t="n">
        <f aca="false">IFERROR(N275/SUM($J$9:J275),"")</f>
        <v>0.85</v>
      </c>
      <c r="Q275" s="13" t="n">
        <f aca="false">IFERROR(COUNTIF($K$9:K275,"W")/COUNTIF($K$9:K275,"&lt;&gt;"),"")</f>
        <v>1</v>
      </c>
      <c r="R275" s="17" t="n">
        <f aca="false">IFERROR(AVERAGE($I$9:I275),"")</f>
        <v>0.0277777777777778</v>
      </c>
    </row>
    <row r="276" customFormat="false" ht="15" hidden="false" customHeight="false" outlineLevel="0" collapsed="false">
      <c r="A276" s="29"/>
      <c r="B276" s="30"/>
      <c r="C276" s="30"/>
      <c r="D276" s="30"/>
      <c r="E276" s="30"/>
      <c r="F276" s="30"/>
      <c r="G276" s="31"/>
      <c r="H276" s="31"/>
      <c r="I276" s="17" t="str">
        <f aca="false">IFERROR((G276-H276)/H276,"")</f>
        <v/>
      </c>
      <c r="J276" s="31"/>
      <c r="K276" s="30"/>
      <c r="L276" s="15" t="str">
        <f aca="false">IF(K276="W",(G276-1)*J276,IF(K276="L",-J276,IF(K276="P",0,"")))</f>
        <v/>
      </c>
      <c r="M276" s="16" t="str">
        <f aca="false">IFERROR(L276*$B$3,"")</f>
        <v/>
      </c>
      <c r="N276" s="15" t="n">
        <f aca="false">SUM($L$9:L276)</f>
        <v>0.85</v>
      </c>
      <c r="O276" s="16" t="n">
        <f aca="false">SUM($M$9:M276)</f>
        <v>8.5</v>
      </c>
      <c r="P276" s="13" t="n">
        <f aca="false">IFERROR(N276/SUM($J$9:J276),"")</f>
        <v>0.85</v>
      </c>
      <c r="Q276" s="13" t="n">
        <f aca="false">IFERROR(COUNTIF($K$9:K276,"W")/COUNTIF($K$9:K276,"&lt;&gt;"),"")</f>
        <v>1</v>
      </c>
      <c r="R276" s="17" t="n">
        <f aca="false">IFERROR(AVERAGE($I$9:I276),"")</f>
        <v>0.0277777777777778</v>
      </c>
    </row>
    <row r="277" customFormat="false" ht="15" hidden="false" customHeight="false" outlineLevel="0" collapsed="false">
      <c r="A277" s="29"/>
      <c r="B277" s="30"/>
      <c r="C277" s="30"/>
      <c r="D277" s="30"/>
      <c r="E277" s="30"/>
      <c r="F277" s="30"/>
      <c r="G277" s="31"/>
      <c r="H277" s="31"/>
      <c r="I277" s="17" t="str">
        <f aca="false">IFERROR((G277-H277)/H277,"")</f>
        <v/>
      </c>
      <c r="J277" s="31"/>
      <c r="K277" s="30"/>
      <c r="L277" s="15" t="str">
        <f aca="false">IF(K277="W",(G277-1)*J277,IF(K277="L",-J277,IF(K277="P",0,"")))</f>
        <v/>
      </c>
      <c r="M277" s="16" t="str">
        <f aca="false">IFERROR(L277*$B$3,"")</f>
        <v/>
      </c>
      <c r="N277" s="15" t="n">
        <f aca="false">SUM($L$9:L277)</f>
        <v>0.85</v>
      </c>
      <c r="O277" s="16" t="n">
        <f aca="false">SUM($M$9:M277)</f>
        <v>8.5</v>
      </c>
      <c r="P277" s="13" t="n">
        <f aca="false">IFERROR(N277/SUM($J$9:J277),"")</f>
        <v>0.85</v>
      </c>
      <c r="Q277" s="13" t="n">
        <f aca="false">IFERROR(COUNTIF($K$9:K277,"W")/COUNTIF($K$9:K277,"&lt;&gt;"),"")</f>
        <v>1</v>
      </c>
      <c r="R277" s="17" t="n">
        <f aca="false">IFERROR(AVERAGE($I$9:I277),"")</f>
        <v>0.0277777777777778</v>
      </c>
    </row>
    <row r="278" customFormat="false" ht="15" hidden="false" customHeight="false" outlineLevel="0" collapsed="false">
      <c r="A278" s="29"/>
      <c r="B278" s="30"/>
      <c r="C278" s="30"/>
      <c r="D278" s="30"/>
      <c r="E278" s="30"/>
      <c r="F278" s="30"/>
      <c r="G278" s="31"/>
      <c r="H278" s="31"/>
      <c r="I278" s="17" t="str">
        <f aca="false">IFERROR((G278-H278)/H278,"")</f>
        <v/>
      </c>
      <c r="J278" s="31"/>
      <c r="K278" s="30"/>
      <c r="L278" s="15" t="str">
        <f aca="false">IF(K278="W",(G278-1)*J278,IF(K278="L",-J278,IF(K278="P",0,"")))</f>
        <v/>
      </c>
      <c r="M278" s="16" t="str">
        <f aca="false">IFERROR(L278*$B$3,"")</f>
        <v/>
      </c>
      <c r="N278" s="15" t="n">
        <f aca="false">SUM($L$9:L278)</f>
        <v>0.85</v>
      </c>
      <c r="O278" s="16" t="n">
        <f aca="false">SUM($M$9:M278)</f>
        <v>8.5</v>
      </c>
      <c r="P278" s="13" t="n">
        <f aca="false">IFERROR(N278/SUM($J$9:J278),"")</f>
        <v>0.85</v>
      </c>
      <c r="Q278" s="13" t="n">
        <f aca="false">IFERROR(COUNTIF($K$9:K278,"W")/COUNTIF($K$9:K278,"&lt;&gt;"),"")</f>
        <v>1</v>
      </c>
      <c r="R278" s="17" t="n">
        <f aca="false">IFERROR(AVERAGE($I$9:I278),"")</f>
        <v>0.0277777777777778</v>
      </c>
    </row>
    <row r="279" customFormat="false" ht="15" hidden="false" customHeight="false" outlineLevel="0" collapsed="false">
      <c r="A279" s="29"/>
      <c r="B279" s="30"/>
      <c r="C279" s="30"/>
      <c r="D279" s="30"/>
      <c r="E279" s="30"/>
      <c r="F279" s="30"/>
      <c r="G279" s="31"/>
      <c r="H279" s="31"/>
      <c r="I279" s="17" t="str">
        <f aca="false">IFERROR((G279-H279)/H279,"")</f>
        <v/>
      </c>
      <c r="J279" s="31"/>
      <c r="K279" s="30"/>
      <c r="L279" s="15" t="str">
        <f aca="false">IF(K279="W",(G279-1)*J279,IF(K279="L",-J279,IF(K279="P",0,"")))</f>
        <v/>
      </c>
      <c r="M279" s="16" t="str">
        <f aca="false">IFERROR(L279*$B$3,"")</f>
        <v/>
      </c>
      <c r="N279" s="15" t="n">
        <f aca="false">SUM($L$9:L279)</f>
        <v>0.85</v>
      </c>
      <c r="O279" s="16" t="n">
        <f aca="false">SUM($M$9:M279)</f>
        <v>8.5</v>
      </c>
      <c r="P279" s="13" t="n">
        <f aca="false">IFERROR(N279/SUM($J$9:J279),"")</f>
        <v>0.85</v>
      </c>
      <c r="Q279" s="13" t="n">
        <f aca="false">IFERROR(COUNTIF($K$9:K279,"W")/COUNTIF($K$9:K279,"&lt;&gt;"),"")</f>
        <v>1</v>
      </c>
      <c r="R279" s="17" t="n">
        <f aca="false">IFERROR(AVERAGE($I$9:I279),"")</f>
        <v>0.0277777777777778</v>
      </c>
    </row>
    <row r="280" customFormat="false" ht="15" hidden="false" customHeight="false" outlineLevel="0" collapsed="false">
      <c r="A280" s="29"/>
      <c r="B280" s="30"/>
      <c r="C280" s="30"/>
      <c r="D280" s="30"/>
      <c r="E280" s="30"/>
      <c r="F280" s="30"/>
      <c r="G280" s="31"/>
      <c r="H280" s="31"/>
      <c r="I280" s="17" t="str">
        <f aca="false">IFERROR((G280-H280)/H280,"")</f>
        <v/>
      </c>
      <c r="J280" s="31"/>
      <c r="K280" s="30"/>
      <c r="L280" s="15" t="str">
        <f aca="false">IF(K280="W",(G280-1)*J280,IF(K280="L",-J280,IF(K280="P",0,"")))</f>
        <v/>
      </c>
      <c r="M280" s="16" t="str">
        <f aca="false">IFERROR(L280*$B$3,"")</f>
        <v/>
      </c>
      <c r="N280" s="15" t="n">
        <f aca="false">SUM($L$9:L280)</f>
        <v>0.85</v>
      </c>
      <c r="O280" s="16" t="n">
        <f aca="false">SUM($M$9:M280)</f>
        <v>8.5</v>
      </c>
      <c r="P280" s="13" t="n">
        <f aca="false">IFERROR(N280/SUM($J$9:J280),"")</f>
        <v>0.85</v>
      </c>
      <c r="Q280" s="13" t="n">
        <f aca="false">IFERROR(COUNTIF($K$9:K280,"W")/COUNTIF($K$9:K280,"&lt;&gt;"),"")</f>
        <v>1</v>
      </c>
      <c r="R280" s="17" t="n">
        <f aca="false">IFERROR(AVERAGE($I$9:I280),"")</f>
        <v>0.0277777777777778</v>
      </c>
    </row>
    <row r="281" customFormat="false" ht="15" hidden="false" customHeight="false" outlineLevel="0" collapsed="false">
      <c r="A281" s="29"/>
      <c r="B281" s="30"/>
      <c r="C281" s="30"/>
      <c r="D281" s="30"/>
      <c r="E281" s="30"/>
      <c r="F281" s="30"/>
      <c r="G281" s="31"/>
      <c r="H281" s="31"/>
      <c r="I281" s="17" t="str">
        <f aca="false">IFERROR((G281-H281)/H281,"")</f>
        <v/>
      </c>
      <c r="J281" s="31"/>
      <c r="K281" s="30"/>
      <c r="L281" s="15" t="str">
        <f aca="false">IF(K281="W",(G281-1)*J281,IF(K281="L",-J281,IF(K281="P",0,"")))</f>
        <v/>
      </c>
      <c r="M281" s="16" t="str">
        <f aca="false">IFERROR(L281*$B$3,"")</f>
        <v/>
      </c>
      <c r="N281" s="15" t="n">
        <f aca="false">SUM($L$9:L281)</f>
        <v>0.85</v>
      </c>
      <c r="O281" s="16" t="n">
        <f aca="false">SUM($M$9:M281)</f>
        <v>8.5</v>
      </c>
      <c r="P281" s="13" t="n">
        <f aca="false">IFERROR(N281/SUM($J$9:J281),"")</f>
        <v>0.85</v>
      </c>
      <c r="Q281" s="13" t="n">
        <f aca="false">IFERROR(COUNTIF($K$9:K281,"W")/COUNTIF($K$9:K281,"&lt;&gt;"),"")</f>
        <v>1</v>
      </c>
      <c r="R281" s="17" t="n">
        <f aca="false">IFERROR(AVERAGE($I$9:I281),"")</f>
        <v>0.0277777777777778</v>
      </c>
    </row>
    <row r="282" customFormat="false" ht="15" hidden="false" customHeight="false" outlineLevel="0" collapsed="false">
      <c r="A282" s="29"/>
      <c r="B282" s="30"/>
      <c r="C282" s="30"/>
      <c r="D282" s="30"/>
      <c r="E282" s="30"/>
      <c r="F282" s="30"/>
      <c r="G282" s="31"/>
      <c r="H282" s="31"/>
      <c r="I282" s="17" t="str">
        <f aca="false">IFERROR((G282-H282)/H282,"")</f>
        <v/>
      </c>
      <c r="J282" s="31"/>
      <c r="K282" s="30"/>
      <c r="L282" s="15" t="str">
        <f aca="false">IF(K282="W",(G282-1)*J282,IF(K282="L",-J282,IF(K282="P",0,"")))</f>
        <v/>
      </c>
      <c r="M282" s="16" t="str">
        <f aca="false">IFERROR(L282*$B$3,"")</f>
        <v/>
      </c>
      <c r="N282" s="15" t="n">
        <f aca="false">SUM($L$9:L282)</f>
        <v>0.85</v>
      </c>
      <c r="O282" s="16" t="n">
        <f aca="false">SUM($M$9:M282)</f>
        <v>8.5</v>
      </c>
      <c r="P282" s="13" t="n">
        <f aca="false">IFERROR(N282/SUM($J$9:J282),"")</f>
        <v>0.85</v>
      </c>
      <c r="Q282" s="13" t="n">
        <f aca="false">IFERROR(COUNTIF($K$9:K282,"W")/COUNTIF($K$9:K282,"&lt;&gt;"),"")</f>
        <v>1</v>
      </c>
      <c r="R282" s="17" t="n">
        <f aca="false">IFERROR(AVERAGE($I$9:I282),"")</f>
        <v>0.0277777777777778</v>
      </c>
    </row>
    <row r="283" customFormat="false" ht="15" hidden="false" customHeight="false" outlineLevel="0" collapsed="false">
      <c r="A283" s="29"/>
      <c r="B283" s="30"/>
      <c r="C283" s="30"/>
      <c r="D283" s="30"/>
      <c r="E283" s="30"/>
      <c r="F283" s="30"/>
      <c r="G283" s="31"/>
      <c r="H283" s="31"/>
      <c r="I283" s="17" t="str">
        <f aca="false">IFERROR((G283-H283)/H283,"")</f>
        <v/>
      </c>
      <c r="J283" s="31"/>
      <c r="K283" s="30"/>
      <c r="L283" s="15" t="str">
        <f aca="false">IF(K283="W",(G283-1)*J283,IF(K283="L",-J283,IF(K283="P",0,"")))</f>
        <v/>
      </c>
      <c r="M283" s="16" t="str">
        <f aca="false">IFERROR(L283*$B$3,"")</f>
        <v/>
      </c>
      <c r="N283" s="15" t="n">
        <f aca="false">SUM($L$9:L283)</f>
        <v>0.85</v>
      </c>
      <c r="O283" s="16" t="n">
        <f aca="false">SUM($M$9:M283)</f>
        <v>8.5</v>
      </c>
      <c r="P283" s="13" t="n">
        <f aca="false">IFERROR(N283/SUM($J$9:J283),"")</f>
        <v>0.85</v>
      </c>
      <c r="Q283" s="13" t="n">
        <f aca="false">IFERROR(COUNTIF($K$9:K283,"W")/COUNTIF($K$9:K283,"&lt;&gt;"),"")</f>
        <v>1</v>
      </c>
      <c r="R283" s="17" t="n">
        <f aca="false">IFERROR(AVERAGE($I$9:I283),"")</f>
        <v>0.0277777777777778</v>
      </c>
    </row>
    <row r="284" customFormat="false" ht="15" hidden="false" customHeight="false" outlineLevel="0" collapsed="false">
      <c r="A284" s="29"/>
      <c r="B284" s="30"/>
      <c r="C284" s="30"/>
      <c r="D284" s="30"/>
      <c r="E284" s="30"/>
      <c r="F284" s="30"/>
      <c r="G284" s="31"/>
      <c r="H284" s="31"/>
      <c r="I284" s="17" t="str">
        <f aca="false">IFERROR((G284-H284)/H284,"")</f>
        <v/>
      </c>
      <c r="J284" s="31"/>
      <c r="K284" s="30"/>
      <c r="L284" s="15" t="str">
        <f aca="false">IF(K284="W",(G284-1)*J284,IF(K284="L",-J284,IF(K284="P",0,"")))</f>
        <v/>
      </c>
      <c r="M284" s="16" t="str">
        <f aca="false">IFERROR(L284*$B$3,"")</f>
        <v/>
      </c>
      <c r="N284" s="15" t="n">
        <f aca="false">SUM($L$9:L284)</f>
        <v>0.85</v>
      </c>
      <c r="O284" s="16" t="n">
        <f aca="false">SUM($M$9:M284)</f>
        <v>8.5</v>
      </c>
      <c r="P284" s="13" t="n">
        <f aca="false">IFERROR(N284/SUM($J$9:J284),"")</f>
        <v>0.85</v>
      </c>
      <c r="Q284" s="13" t="n">
        <f aca="false">IFERROR(COUNTIF($K$9:K284,"W")/COUNTIF($K$9:K284,"&lt;&gt;"),"")</f>
        <v>1</v>
      </c>
      <c r="R284" s="17" t="n">
        <f aca="false">IFERROR(AVERAGE($I$9:I284),"")</f>
        <v>0.0277777777777778</v>
      </c>
    </row>
    <row r="285" customFormat="false" ht="15" hidden="false" customHeight="false" outlineLevel="0" collapsed="false">
      <c r="A285" s="29"/>
      <c r="B285" s="30"/>
      <c r="C285" s="30"/>
      <c r="D285" s="30"/>
      <c r="E285" s="30"/>
      <c r="F285" s="30"/>
      <c r="G285" s="31"/>
      <c r="H285" s="31"/>
      <c r="I285" s="17" t="str">
        <f aca="false">IFERROR((G285-H285)/H285,"")</f>
        <v/>
      </c>
      <c r="J285" s="31"/>
      <c r="K285" s="30"/>
      <c r="L285" s="15" t="str">
        <f aca="false">IF(K285="W",(G285-1)*J285,IF(K285="L",-J285,IF(K285="P",0,"")))</f>
        <v/>
      </c>
      <c r="M285" s="16" t="str">
        <f aca="false">IFERROR(L285*$B$3,"")</f>
        <v/>
      </c>
      <c r="N285" s="15" t="n">
        <f aca="false">SUM($L$9:L285)</f>
        <v>0.85</v>
      </c>
      <c r="O285" s="16" t="n">
        <f aca="false">SUM($M$9:M285)</f>
        <v>8.5</v>
      </c>
      <c r="P285" s="13" t="n">
        <f aca="false">IFERROR(N285/SUM($J$9:J285),"")</f>
        <v>0.85</v>
      </c>
      <c r="Q285" s="13" t="n">
        <f aca="false">IFERROR(COUNTIF($K$9:K285,"W")/COUNTIF($K$9:K285,"&lt;&gt;"),"")</f>
        <v>1</v>
      </c>
      <c r="R285" s="17" t="n">
        <f aca="false">IFERROR(AVERAGE($I$9:I285),"")</f>
        <v>0.0277777777777778</v>
      </c>
    </row>
    <row r="286" customFormat="false" ht="15" hidden="false" customHeight="false" outlineLevel="0" collapsed="false">
      <c r="A286" s="29"/>
      <c r="B286" s="30"/>
      <c r="C286" s="30"/>
      <c r="D286" s="30"/>
      <c r="E286" s="30"/>
      <c r="F286" s="30"/>
      <c r="G286" s="31"/>
      <c r="H286" s="31"/>
      <c r="I286" s="17" t="str">
        <f aca="false">IFERROR((G286-H286)/H286,"")</f>
        <v/>
      </c>
      <c r="J286" s="31"/>
      <c r="K286" s="30"/>
      <c r="L286" s="15" t="str">
        <f aca="false">IF(K286="W",(G286-1)*J286,IF(K286="L",-J286,IF(K286="P",0,"")))</f>
        <v/>
      </c>
      <c r="M286" s="16" t="str">
        <f aca="false">IFERROR(L286*$B$3,"")</f>
        <v/>
      </c>
      <c r="N286" s="15" t="n">
        <f aca="false">SUM($L$9:L286)</f>
        <v>0.85</v>
      </c>
      <c r="O286" s="16" t="n">
        <f aca="false">SUM($M$9:M286)</f>
        <v>8.5</v>
      </c>
      <c r="P286" s="13" t="n">
        <f aca="false">IFERROR(N286/SUM($J$9:J286),"")</f>
        <v>0.85</v>
      </c>
      <c r="Q286" s="13" t="n">
        <f aca="false">IFERROR(COUNTIF($K$9:K286,"W")/COUNTIF($K$9:K286,"&lt;&gt;"),"")</f>
        <v>1</v>
      </c>
      <c r="R286" s="17" t="n">
        <f aca="false">IFERROR(AVERAGE($I$9:I286),"")</f>
        <v>0.0277777777777778</v>
      </c>
    </row>
    <row r="287" customFormat="false" ht="15" hidden="false" customHeight="false" outlineLevel="0" collapsed="false">
      <c r="A287" s="29"/>
      <c r="B287" s="30"/>
      <c r="C287" s="30"/>
      <c r="D287" s="30"/>
      <c r="E287" s="30"/>
      <c r="F287" s="30"/>
      <c r="G287" s="31"/>
      <c r="H287" s="31"/>
      <c r="I287" s="17" t="str">
        <f aca="false">IFERROR((G287-H287)/H287,"")</f>
        <v/>
      </c>
      <c r="J287" s="31"/>
      <c r="K287" s="30"/>
      <c r="L287" s="15" t="str">
        <f aca="false">IF(K287="W",(G287-1)*J287,IF(K287="L",-J287,IF(K287="P",0,"")))</f>
        <v/>
      </c>
      <c r="M287" s="16" t="str">
        <f aca="false">IFERROR(L287*$B$3,"")</f>
        <v/>
      </c>
      <c r="N287" s="15" t="n">
        <f aca="false">SUM($L$9:L287)</f>
        <v>0.85</v>
      </c>
      <c r="O287" s="16" t="n">
        <f aca="false">SUM($M$9:M287)</f>
        <v>8.5</v>
      </c>
      <c r="P287" s="13" t="n">
        <f aca="false">IFERROR(N287/SUM($J$9:J287),"")</f>
        <v>0.85</v>
      </c>
      <c r="Q287" s="13" t="n">
        <f aca="false">IFERROR(COUNTIF($K$9:K287,"W")/COUNTIF($K$9:K287,"&lt;&gt;"),"")</f>
        <v>1</v>
      </c>
      <c r="R287" s="17" t="n">
        <f aca="false">IFERROR(AVERAGE($I$9:I287),"")</f>
        <v>0.0277777777777778</v>
      </c>
    </row>
    <row r="288" customFormat="false" ht="15" hidden="false" customHeight="false" outlineLevel="0" collapsed="false">
      <c r="A288" s="29"/>
      <c r="B288" s="30"/>
      <c r="C288" s="30"/>
      <c r="D288" s="30"/>
      <c r="E288" s="30"/>
      <c r="F288" s="30"/>
      <c r="G288" s="31"/>
      <c r="H288" s="31"/>
      <c r="I288" s="17" t="str">
        <f aca="false">IFERROR((G288-H288)/H288,"")</f>
        <v/>
      </c>
      <c r="J288" s="31"/>
      <c r="K288" s="30"/>
      <c r="L288" s="15" t="str">
        <f aca="false">IF(K288="W",(G288-1)*J288,IF(K288="L",-J288,IF(K288="P",0,"")))</f>
        <v/>
      </c>
      <c r="M288" s="16" t="str">
        <f aca="false">IFERROR(L288*$B$3,"")</f>
        <v/>
      </c>
      <c r="N288" s="15" t="n">
        <f aca="false">SUM($L$9:L288)</f>
        <v>0.85</v>
      </c>
      <c r="O288" s="16" t="n">
        <f aca="false">SUM($M$9:M288)</f>
        <v>8.5</v>
      </c>
      <c r="P288" s="13" t="n">
        <f aca="false">IFERROR(N288/SUM($J$9:J288),"")</f>
        <v>0.85</v>
      </c>
      <c r="Q288" s="13" t="n">
        <f aca="false">IFERROR(COUNTIF($K$9:K288,"W")/COUNTIF($K$9:K288,"&lt;&gt;"),"")</f>
        <v>1</v>
      </c>
      <c r="R288" s="17" t="n">
        <f aca="false">IFERROR(AVERAGE($I$9:I288),"")</f>
        <v>0.0277777777777778</v>
      </c>
    </row>
    <row r="289" customFormat="false" ht="15" hidden="false" customHeight="false" outlineLevel="0" collapsed="false">
      <c r="A289" s="29"/>
      <c r="B289" s="30"/>
      <c r="C289" s="30"/>
      <c r="D289" s="30"/>
      <c r="E289" s="30"/>
      <c r="F289" s="30"/>
      <c r="G289" s="31"/>
      <c r="H289" s="31"/>
      <c r="I289" s="17" t="str">
        <f aca="false">IFERROR((G289-H289)/H289,"")</f>
        <v/>
      </c>
      <c r="J289" s="31"/>
      <c r="K289" s="30"/>
      <c r="L289" s="15" t="str">
        <f aca="false">IF(K289="W",(G289-1)*J289,IF(K289="L",-J289,IF(K289="P",0,"")))</f>
        <v/>
      </c>
      <c r="M289" s="16" t="str">
        <f aca="false">IFERROR(L289*$B$3,"")</f>
        <v/>
      </c>
      <c r="N289" s="15" t="n">
        <f aca="false">SUM($L$9:L289)</f>
        <v>0.85</v>
      </c>
      <c r="O289" s="16" t="n">
        <f aca="false">SUM($M$9:M289)</f>
        <v>8.5</v>
      </c>
      <c r="P289" s="13" t="n">
        <f aca="false">IFERROR(N289/SUM($J$9:J289),"")</f>
        <v>0.85</v>
      </c>
      <c r="Q289" s="13" t="n">
        <f aca="false">IFERROR(COUNTIF($K$9:K289,"W")/COUNTIF($K$9:K289,"&lt;&gt;"),"")</f>
        <v>1</v>
      </c>
      <c r="R289" s="17" t="n">
        <f aca="false">IFERROR(AVERAGE($I$9:I289),"")</f>
        <v>0.0277777777777778</v>
      </c>
    </row>
    <row r="290" customFormat="false" ht="15" hidden="false" customHeight="false" outlineLevel="0" collapsed="false">
      <c r="A290" s="29"/>
      <c r="B290" s="30"/>
      <c r="C290" s="30"/>
      <c r="D290" s="30"/>
      <c r="E290" s="30"/>
      <c r="F290" s="30"/>
      <c r="G290" s="31"/>
      <c r="H290" s="31"/>
      <c r="I290" s="17" t="str">
        <f aca="false">IFERROR((G290-H290)/H290,"")</f>
        <v/>
      </c>
      <c r="J290" s="31"/>
      <c r="K290" s="30"/>
      <c r="L290" s="15" t="str">
        <f aca="false">IF(K290="W",(G290-1)*J290,IF(K290="L",-J290,IF(K290="P",0,"")))</f>
        <v/>
      </c>
      <c r="M290" s="16" t="str">
        <f aca="false">IFERROR(L290*$B$3,"")</f>
        <v/>
      </c>
      <c r="N290" s="15" t="n">
        <f aca="false">SUM($L$9:L290)</f>
        <v>0.85</v>
      </c>
      <c r="O290" s="16" t="n">
        <f aca="false">SUM($M$9:M290)</f>
        <v>8.5</v>
      </c>
      <c r="P290" s="13" t="n">
        <f aca="false">IFERROR(N290/SUM($J$9:J290),"")</f>
        <v>0.85</v>
      </c>
      <c r="Q290" s="13" t="n">
        <f aca="false">IFERROR(COUNTIF($K$9:K290,"W")/COUNTIF($K$9:K290,"&lt;&gt;"),"")</f>
        <v>1</v>
      </c>
      <c r="R290" s="17" t="n">
        <f aca="false">IFERROR(AVERAGE($I$9:I290),"")</f>
        <v>0.0277777777777778</v>
      </c>
    </row>
    <row r="291" customFormat="false" ht="15" hidden="false" customHeight="false" outlineLevel="0" collapsed="false">
      <c r="A291" s="29"/>
      <c r="B291" s="30"/>
      <c r="C291" s="30"/>
      <c r="D291" s="30"/>
      <c r="E291" s="30"/>
      <c r="F291" s="30"/>
      <c r="G291" s="31"/>
      <c r="H291" s="31"/>
      <c r="I291" s="17" t="str">
        <f aca="false">IFERROR((G291-H291)/H291,"")</f>
        <v/>
      </c>
      <c r="J291" s="31"/>
      <c r="K291" s="30"/>
      <c r="L291" s="15" t="str">
        <f aca="false">IF(K291="W",(G291-1)*J291,IF(K291="L",-J291,IF(K291="P",0,"")))</f>
        <v/>
      </c>
      <c r="M291" s="16" t="str">
        <f aca="false">IFERROR(L291*$B$3,"")</f>
        <v/>
      </c>
      <c r="N291" s="15" t="n">
        <f aca="false">SUM($L$9:L291)</f>
        <v>0.85</v>
      </c>
      <c r="O291" s="16" t="n">
        <f aca="false">SUM($M$9:M291)</f>
        <v>8.5</v>
      </c>
      <c r="P291" s="13" t="n">
        <f aca="false">IFERROR(N291/SUM($J$9:J291),"")</f>
        <v>0.85</v>
      </c>
      <c r="Q291" s="13" t="n">
        <f aca="false">IFERROR(COUNTIF($K$9:K291,"W")/COUNTIF($K$9:K291,"&lt;&gt;"),"")</f>
        <v>1</v>
      </c>
      <c r="R291" s="17" t="n">
        <f aca="false">IFERROR(AVERAGE($I$9:I291),"")</f>
        <v>0.0277777777777778</v>
      </c>
    </row>
    <row r="292" customFormat="false" ht="15" hidden="false" customHeight="false" outlineLevel="0" collapsed="false">
      <c r="A292" s="29"/>
      <c r="B292" s="30"/>
      <c r="C292" s="30"/>
      <c r="D292" s="30"/>
      <c r="E292" s="30"/>
      <c r="F292" s="30"/>
      <c r="G292" s="31"/>
      <c r="H292" s="31"/>
      <c r="I292" s="17" t="str">
        <f aca="false">IFERROR((G292-H292)/H292,"")</f>
        <v/>
      </c>
      <c r="J292" s="31"/>
      <c r="K292" s="30"/>
      <c r="L292" s="15" t="str">
        <f aca="false">IF(K292="W",(G292-1)*J292,IF(K292="L",-J292,IF(K292="P",0,"")))</f>
        <v/>
      </c>
      <c r="M292" s="16" t="str">
        <f aca="false">IFERROR(L292*$B$3,"")</f>
        <v/>
      </c>
      <c r="N292" s="15" t="n">
        <f aca="false">SUM($L$9:L292)</f>
        <v>0.85</v>
      </c>
      <c r="O292" s="16" t="n">
        <f aca="false">SUM($M$9:M292)</f>
        <v>8.5</v>
      </c>
      <c r="P292" s="13" t="n">
        <f aca="false">IFERROR(N292/SUM($J$9:J292),"")</f>
        <v>0.85</v>
      </c>
      <c r="Q292" s="13" t="n">
        <f aca="false">IFERROR(COUNTIF($K$9:K292,"W")/COUNTIF($K$9:K292,"&lt;&gt;"),"")</f>
        <v>1</v>
      </c>
      <c r="R292" s="17" t="n">
        <f aca="false">IFERROR(AVERAGE($I$9:I292),"")</f>
        <v>0.0277777777777778</v>
      </c>
    </row>
    <row r="293" customFormat="false" ht="15" hidden="false" customHeight="false" outlineLevel="0" collapsed="false">
      <c r="A293" s="29"/>
      <c r="B293" s="30"/>
      <c r="C293" s="30"/>
      <c r="D293" s="30"/>
      <c r="E293" s="30"/>
      <c r="F293" s="30"/>
      <c r="G293" s="31"/>
      <c r="H293" s="31"/>
      <c r="I293" s="17" t="str">
        <f aca="false">IFERROR((G293-H293)/H293,"")</f>
        <v/>
      </c>
      <c r="J293" s="31"/>
      <c r="K293" s="30"/>
      <c r="L293" s="15" t="str">
        <f aca="false">IF(K293="W",(G293-1)*J293,IF(K293="L",-J293,IF(K293="P",0,"")))</f>
        <v/>
      </c>
      <c r="M293" s="16" t="str">
        <f aca="false">IFERROR(L293*$B$3,"")</f>
        <v/>
      </c>
      <c r="N293" s="15" t="n">
        <f aca="false">SUM($L$9:L293)</f>
        <v>0.85</v>
      </c>
      <c r="O293" s="16" t="n">
        <f aca="false">SUM($M$9:M293)</f>
        <v>8.5</v>
      </c>
      <c r="P293" s="13" t="n">
        <f aca="false">IFERROR(N293/SUM($J$9:J293),"")</f>
        <v>0.85</v>
      </c>
      <c r="Q293" s="13" t="n">
        <f aca="false">IFERROR(COUNTIF($K$9:K293,"W")/COUNTIF($K$9:K293,"&lt;&gt;"),"")</f>
        <v>1</v>
      </c>
      <c r="R293" s="17" t="n">
        <f aca="false">IFERROR(AVERAGE($I$9:I293),"")</f>
        <v>0.0277777777777778</v>
      </c>
    </row>
    <row r="294" customFormat="false" ht="15" hidden="false" customHeight="false" outlineLevel="0" collapsed="false">
      <c r="A294" s="29"/>
      <c r="B294" s="30"/>
      <c r="C294" s="30"/>
      <c r="D294" s="30"/>
      <c r="E294" s="30"/>
      <c r="F294" s="30"/>
      <c r="G294" s="31"/>
      <c r="H294" s="31"/>
      <c r="I294" s="17" t="str">
        <f aca="false">IFERROR((G294-H294)/H294,"")</f>
        <v/>
      </c>
      <c r="J294" s="31"/>
      <c r="K294" s="30"/>
      <c r="L294" s="15" t="str">
        <f aca="false">IF(K294="W",(G294-1)*J294,IF(K294="L",-J294,IF(K294="P",0,"")))</f>
        <v/>
      </c>
      <c r="M294" s="16" t="str">
        <f aca="false">IFERROR(L294*$B$3,"")</f>
        <v/>
      </c>
      <c r="N294" s="15" t="n">
        <f aca="false">SUM($L$9:L294)</f>
        <v>0.85</v>
      </c>
      <c r="O294" s="16" t="n">
        <f aca="false">SUM($M$9:M294)</f>
        <v>8.5</v>
      </c>
      <c r="P294" s="13" t="n">
        <f aca="false">IFERROR(N294/SUM($J$9:J294),"")</f>
        <v>0.85</v>
      </c>
      <c r="Q294" s="13" t="n">
        <f aca="false">IFERROR(COUNTIF($K$9:K294,"W")/COUNTIF($K$9:K294,"&lt;&gt;"),"")</f>
        <v>1</v>
      </c>
      <c r="R294" s="17" t="n">
        <f aca="false">IFERROR(AVERAGE($I$9:I294),"")</f>
        <v>0.0277777777777778</v>
      </c>
    </row>
    <row r="295" customFormat="false" ht="15" hidden="false" customHeight="false" outlineLevel="0" collapsed="false">
      <c r="A295" s="29"/>
      <c r="B295" s="30"/>
      <c r="C295" s="30"/>
      <c r="D295" s="30"/>
      <c r="E295" s="30"/>
      <c r="F295" s="30"/>
      <c r="G295" s="31"/>
      <c r="H295" s="31"/>
      <c r="I295" s="17" t="str">
        <f aca="false">IFERROR((G295-H295)/H295,"")</f>
        <v/>
      </c>
      <c r="J295" s="31"/>
      <c r="K295" s="30"/>
      <c r="L295" s="15" t="str">
        <f aca="false">IF(K295="W",(G295-1)*J295,IF(K295="L",-J295,IF(K295="P",0,"")))</f>
        <v/>
      </c>
      <c r="M295" s="16" t="str">
        <f aca="false">IFERROR(L295*$B$3,"")</f>
        <v/>
      </c>
      <c r="N295" s="15" t="n">
        <f aca="false">SUM($L$9:L295)</f>
        <v>0.85</v>
      </c>
      <c r="O295" s="16" t="n">
        <f aca="false">SUM($M$9:M295)</f>
        <v>8.5</v>
      </c>
      <c r="P295" s="13" t="n">
        <f aca="false">IFERROR(N295/SUM($J$9:J295),"")</f>
        <v>0.85</v>
      </c>
      <c r="Q295" s="13" t="n">
        <f aca="false">IFERROR(COUNTIF($K$9:K295,"W")/COUNTIF($K$9:K295,"&lt;&gt;"),"")</f>
        <v>1</v>
      </c>
      <c r="R295" s="17" t="n">
        <f aca="false">IFERROR(AVERAGE($I$9:I295),"")</f>
        <v>0.0277777777777778</v>
      </c>
    </row>
    <row r="296" customFormat="false" ht="15" hidden="false" customHeight="false" outlineLevel="0" collapsed="false">
      <c r="A296" s="29"/>
      <c r="B296" s="30"/>
      <c r="C296" s="30"/>
      <c r="D296" s="30"/>
      <c r="E296" s="30"/>
      <c r="F296" s="30"/>
      <c r="G296" s="31"/>
      <c r="H296" s="31"/>
      <c r="I296" s="17" t="str">
        <f aca="false">IFERROR((G296-H296)/H296,"")</f>
        <v/>
      </c>
      <c r="J296" s="31"/>
      <c r="K296" s="30"/>
      <c r="L296" s="15" t="str">
        <f aca="false">IF(K296="W",(G296-1)*J296,IF(K296="L",-J296,IF(K296="P",0,"")))</f>
        <v/>
      </c>
      <c r="M296" s="16" t="str">
        <f aca="false">IFERROR(L296*$B$3,"")</f>
        <v/>
      </c>
      <c r="N296" s="15" t="n">
        <f aca="false">SUM($L$9:L296)</f>
        <v>0.85</v>
      </c>
      <c r="O296" s="16" t="n">
        <f aca="false">SUM($M$9:M296)</f>
        <v>8.5</v>
      </c>
      <c r="P296" s="13" t="n">
        <f aca="false">IFERROR(N296/SUM($J$9:J296),"")</f>
        <v>0.85</v>
      </c>
      <c r="Q296" s="13" t="n">
        <f aca="false">IFERROR(COUNTIF($K$9:K296,"W")/COUNTIF($K$9:K296,"&lt;&gt;"),"")</f>
        <v>1</v>
      </c>
      <c r="R296" s="17" t="n">
        <f aca="false">IFERROR(AVERAGE($I$9:I296),"")</f>
        <v>0.0277777777777778</v>
      </c>
    </row>
    <row r="297" customFormat="false" ht="15" hidden="false" customHeight="false" outlineLevel="0" collapsed="false">
      <c r="A297" s="29"/>
      <c r="B297" s="30"/>
      <c r="C297" s="30"/>
      <c r="D297" s="30"/>
      <c r="E297" s="30"/>
      <c r="F297" s="30"/>
      <c r="G297" s="31"/>
      <c r="H297" s="31"/>
      <c r="I297" s="17" t="str">
        <f aca="false">IFERROR((G297-H297)/H297,"")</f>
        <v/>
      </c>
      <c r="J297" s="31"/>
      <c r="K297" s="30"/>
      <c r="L297" s="15" t="str">
        <f aca="false">IF(K297="W",(G297-1)*J297,IF(K297="L",-J297,IF(K297="P",0,"")))</f>
        <v/>
      </c>
      <c r="M297" s="16" t="str">
        <f aca="false">IFERROR(L297*$B$3,"")</f>
        <v/>
      </c>
      <c r="N297" s="15" t="n">
        <f aca="false">SUM($L$9:L297)</f>
        <v>0.85</v>
      </c>
      <c r="O297" s="16" t="n">
        <f aca="false">SUM($M$9:M297)</f>
        <v>8.5</v>
      </c>
      <c r="P297" s="13" t="n">
        <f aca="false">IFERROR(N297/SUM($J$9:J297),"")</f>
        <v>0.85</v>
      </c>
      <c r="Q297" s="13" t="n">
        <f aca="false">IFERROR(COUNTIF($K$9:K297,"W")/COUNTIF($K$9:K297,"&lt;&gt;"),"")</f>
        <v>1</v>
      </c>
      <c r="R297" s="17" t="n">
        <f aca="false">IFERROR(AVERAGE($I$9:I297),"")</f>
        <v>0.0277777777777778</v>
      </c>
    </row>
    <row r="298" customFormat="false" ht="15" hidden="false" customHeight="false" outlineLevel="0" collapsed="false">
      <c r="A298" s="29"/>
      <c r="B298" s="30"/>
      <c r="C298" s="30"/>
      <c r="D298" s="30"/>
      <c r="E298" s="30"/>
      <c r="F298" s="30"/>
      <c r="G298" s="31"/>
      <c r="H298" s="31"/>
      <c r="I298" s="17" t="str">
        <f aca="false">IFERROR((G298-H298)/H298,"")</f>
        <v/>
      </c>
      <c r="J298" s="31"/>
      <c r="K298" s="30"/>
      <c r="L298" s="15" t="str">
        <f aca="false">IF(K298="W",(G298-1)*J298,IF(K298="L",-J298,IF(K298="P",0,"")))</f>
        <v/>
      </c>
      <c r="M298" s="16" t="str">
        <f aca="false">IFERROR(L298*$B$3,"")</f>
        <v/>
      </c>
      <c r="N298" s="15" t="n">
        <f aca="false">SUM($L$9:L298)</f>
        <v>0.85</v>
      </c>
      <c r="O298" s="16" t="n">
        <f aca="false">SUM($M$9:M298)</f>
        <v>8.5</v>
      </c>
      <c r="P298" s="13" t="n">
        <f aca="false">IFERROR(N298/SUM($J$9:J298),"")</f>
        <v>0.85</v>
      </c>
      <c r="Q298" s="13" t="n">
        <f aca="false">IFERROR(COUNTIF($K$9:K298,"W")/COUNTIF($K$9:K298,"&lt;&gt;"),"")</f>
        <v>1</v>
      </c>
      <c r="R298" s="17" t="n">
        <f aca="false">IFERROR(AVERAGE($I$9:I298),"")</f>
        <v>0.0277777777777778</v>
      </c>
    </row>
    <row r="299" customFormat="false" ht="15" hidden="false" customHeight="false" outlineLevel="0" collapsed="false">
      <c r="A299" s="29"/>
      <c r="B299" s="30"/>
      <c r="C299" s="30"/>
      <c r="D299" s="30"/>
      <c r="E299" s="30"/>
      <c r="F299" s="30"/>
      <c r="G299" s="31"/>
      <c r="H299" s="31"/>
      <c r="I299" s="17" t="str">
        <f aca="false">IFERROR((G299-H299)/H299,"")</f>
        <v/>
      </c>
      <c r="J299" s="31"/>
      <c r="K299" s="30"/>
      <c r="L299" s="15" t="str">
        <f aca="false">IF(K299="W",(G299-1)*J299,IF(K299="L",-J299,IF(K299="P",0,"")))</f>
        <v/>
      </c>
      <c r="M299" s="16" t="str">
        <f aca="false">IFERROR(L299*$B$3,"")</f>
        <v/>
      </c>
      <c r="N299" s="15" t="n">
        <f aca="false">SUM($L$9:L299)</f>
        <v>0.85</v>
      </c>
      <c r="O299" s="16" t="n">
        <f aca="false">SUM($M$9:M299)</f>
        <v>8.5</v>
      </c>
      <c r="P299" s="13" t="n">
        <f aca="false">IFERROR(N299/SUM($J$9:J299),"")</f>
        <v>0.85</v>
      </c>
      <c r="Q299" s="13" t="n">
        <f aca="false">IFERROR(COUNTIF($K$9:K299,"W")/COUNTIF($K$9:K299,"&lt;&gt;"),"")</f>
        <v>1</v>
      </c>
      <c r="R299" s="17" t="n">
        <f aca="false">IFERROR(AVERAGE($I$9:I299),"")</f>
        <v>0.0277777777777778</v>
      </c>
    </row>
    <row r="300" customFormat="false" ht="15" hidden="false" customHeight="false" outlineLevel="0" collapsed="false">
      <c r="A300" s="29"/>
      <c r="B300" s="30"/>
      <c r="C300" s="30"/>
      <c r="D300" s="30"/>
      <c r="E300" s="30"/>
      <c r="F300" s="30"/>
      <c r="G300" s="31"/>
      <c r="H300" s="31"/>
      <c r="I300" s="17" t="str">
        <f aca="false">IFERROR((G300-H300)/H300,"")</f>
        <v/>
      </c>
      <c r="J300" s="31"/>
      <c r="K300" s="30"/>
      <c r="L300" s="15" t="str">
        <f aca="false">IF(K300="W",(G300-1)*J300,IF(K300="L",-J300,IF(K300="P",0,"")))</f>
        <v/>
      </c>
      <c r="M300" s="16" t="str">
        <f aca="false">IFERROR(L300*$B$3,"")</f>
        <v/>
      </c>
      <c r="N300" s="15" t="n">
        <f aca="false">SUM($L$9:L300)</f>
        <v>0.85</v>
      </c>
      <c r="O300" s="16" t="n">
        <f aca="false">SUM($M$9:M300)</f>
        <v>8.5</v>
      </c>
      <c r="P300" s="13" t="n">
        <f aca="false">IFERROR(N300/SUM($J$9:J300),"")</f>
        <v>0.85</v>
      </c>
      <c r="Q300" s="13" t="n">
        <f aca="false">IFERROR(COUNTIF($K$9:K300,"W")/COUNTIF($K$9:K300,"&lt;&gt;"),"")</f>
        <v>1</v>
      </c>
      <c r="R300" s="17" t="n">
        <f aca="false">IFERROR(AVERAGE($I$9:I300),"")</f>
        <v>0.0277777777777778</v>
      </c>
    </row>
    <row r="301" customFormat="false" ht="15" hidden="false" customHeight="false" outlineLevel="0" collapsed="false">
      <c r="A301" s="29"/>
      <c r="B301" s="30"/>
      <c r="C301" s="30"/>
      <c r="D301" s="30"/>
      <c r="E301" s="30"/>
      <c r="F301" s="30"/>
      <c r="G301" s="31"/>
      <c r="H301" s="31"/>
      <c r="I301" s="17" t="str">
        <f aca="false">IFERROR((G301-H301)/H301,"")</f>
        <v/>
      </c>
      <c r="J301" s="31"/>
      <c r="K301" s="30"/>
      <c r="L301" s="15" t="str">
        <f aca="false">IF(K301="W",(G301-1)*J301,IF(K301="L",-J301,IF(K301="P",0,"")))</f>
        <v/>
      </c>
      <c r="M301" s="16" t="str">
        <f aca="false">IFERROR(L301*$B$3,"")</f>
        <v/>
      </c>
      <c r="N301" s="15" t="n">
        <f aca="false">SUM($L$9:L301)</f>
        <v>0.85</v>
      </c>
      <c r="O301" s="16" t="n">
        <f aca="false">SUM($M$9:M301)</f>
        <v>8.5</v>
      </c>
      <c r="P301" s="13" t="n">
        <f aca="false">IFERROR(N301/SUM($J$9:J301),"")</f>
        <v>0.85</v>
      </c>
      <c r="Q301" s="13" t="n">
        <f aca="false">IFERROR(COUNTIF($K$9:K301,"W")/COUNTIF($K$9:K301,"&lt;&gt;"),"")</f>
        <v>1</v>
      </c>
      <c r="R301" s="17" t="n">
        <f aca="false">IFERROR(AVERAGE($I$9:I301),"")</f>
        <v>0.0277777777777778</v>
      </c>
    </row>
    <row r="302" customFormat="false" ht="15" hidden="false" customHeight="false" outlineLevel="0" collapsed="false">
      <c r="A302" s="29"/>
      <c r="B302" s="30"/>
      <c r="C302" s="30"/>
      <c r="D302" s="30"/>
      <c r="E302" s="30"/>
      <c r="F302" s="30"/>
      <c r="G302" s="31"/>
      <c r="H302" s="31"/>
      <c r="I302" s="17" t="str">
        <f aca="false">IFERROR((G302-H302)/H302,"")</f>
        <v/>
      </c>
      <c r="J302" s="31"/>
      <c r="K302" s="30"/>
      <c r="L302" s="15" t="str">
        <f aca="false">IF(K302="W",(G302-1)*J302,IF(K302="L",-J302,IF(K302="P",0,"")))</f>
        <v/>
      </c>
      <c r="M302" s="16" t="str">
        <f aca="false">IFERROR(L302*$B$3,"")</f>
        <v/>
      </c>
      <c r="N302" s="15" t="n">
        <f aca="false">SUM($L$9:L302)</f>
        <v>0.85</v>
      </c>
      <c r="O302" s="16" t="n">
        <f aca="false">SUM($M$9:M302)</f>
        <v>8.5</v>
      </c>
      <c r="P302" s="13" t="n">
        <f aca="false">IFERROR(N302/SUM($J$9:J302),"")</f>
        <v>0.85</v>
      </c>
      <c r="Q302" s="13" t="n">
        <f aca="false">IFERROR(COUNTIF($K$9:K302,"W")/COUNTIF($K$9:K302,"&lt;&gt;"),"")</f>
        <v>1</v>
      </c>
      <c r="R302" s="17" t="n">
        <f aca="false">IFERROR(AVERAGE($I$9:I302),"")</f>
        <v>0.0277777777777778</v>
      </c>
    </row>
    <row r="303" customFormat="false" ht="15" hidden="false" customHeight="false" outlineLevel="0" collapsed="false">
      <c r="A303" s="29"/>
      <c r="B303" s="30"/>
      <c r="C303" s="30"/>
      <c r="D303" s="30"/>
      <c r="E303" s="30"/>
      <c r="F303" s="30"/>
      <c r="G303" s="31"/>
      <c r="H303" s="31"/>
      <c r="I303" s="17" t="str">
        <f aca="false">IFERROR((G303-H303)/H303,"")</f>
        <v/>
      </c>
      <c r="J303" s="31"/>
      <c r="K303" s="30"/>
      <c r="L303" s="15" t="str">
        <f aca="false">IF(K303="W",(G303-1)*J303,IF(K303="L",-J303,IF(K303="P",0,"")))</f>
        <v/>
      </c>
      <c r="M303" s="16" t="str">
        <f aca="false">IFERROR(L303*$B$3,"")</f>
        <v/>
      </c>
      <c r="N303" s="15" t="n">
        <f aca="false">SUM($L$9:L303)</f>
        <v>0.85</v>
      </c>
      <c r="O303" s="16" t="n">
        <f aca="false">SUM($M$9:M303)</f>
        <v>8.5</v>
      </c>
      <c r="P303" s="13" t="n">
        <f aca="false">IFERROR(N303/SUM($J$9:J303),"")</f>
        <v>0.85</v>
      </c>
      <c r="Q303" s="13" t="n">
        <f aca="false">IFERROR(COUNTIF($K$9:K303,"W")/COUNTIF($K$9:K303,"&lt;&gt;"),"")</f>
        <v>1</v>
      </c>
      <c r="R303" s="17" t="n">
        <f aca="false">IFERROR(AVERAGE($I$9:I303),"")</f>
        <v>0.0277777777777778</v>
      </c>
    </row>
    <row r="304" customFormat="false" ht="15" hidden="false" customHeight="false" outlineLevel="0" collapsed="false">
      <c r="A304" s="29"/>
      <c r="B304" s="30"/>
      <c r="C304" s="30"/>
      <c r="D304" s="30"/>
      <c r="E304" s="30"/>
      <c r="F304" s="30"/>
      <c r="G304" s="31"/>
      <c r="H304" s="31"/>
      <c r="I304" s="17" t="str">
        <f aca="false">IFERROR((G304-H304)/H304,"")</f>
        <v/>
      </c>
      <c r="J304" s="31"/>
      <c r="K304" s="30"/>
      <c r="L304" s="15" t="str">
        <f aca="false">IF(K304="W",(G304-1)*J304,IF(K304="L",-J304,IF(K304="P",0,"")))</f>
        <v/>
      </c>
      <c r="M304" s="16" t="str">
        <f aca="false">IFERROR(L304*$B$3,"")</f>
        <v/>
      </c>
      <c r="N304" s="15" t="n">
        <f aca="false">SUM($L$9:L304)</f>
        <v>0.85</v>
      </c>
      <c r="O304" s="16" t="n">
        <f aca="false">SUM($M$9:M304)</f>
        <v>8.5</v>
      </c>
      <c r="P304" s="13" t="n">
        <f aca="false">IFERROR(N304/SUM($J$9:J304),"")</f>
        <v>0.85</v>
      </c>
      <c r="Q304" s="13" t="n">
        <f aca="false">IFERROR(COUNTIF($K$9:K304,"W")/COUNTIF($K$9:K304,"&lt;&gt;"),"")</f>
        <v>1</v>
      </c>
      <c r="R304" s="17" t="n">
        <f aca="false">IFERROR(AVERAGE($I$9:I304),"")</f>
        <v>0.0277777777777778</v>
      </c>
    </row>
    <row r="305" customFormat="false" ht="15" hidden="false" customHeight="false" outlineLevel="0" collapsed="false">
      <c r="A305" s="29"/>
      <c r="B305" s="30"/>
      <c r="C305" s="30"/>
      <c r="D305" s="30"/>
      <c r="E305" s="30"/>
      <c r="F305" s="30"/>
      <c r="G305" s="31"/>
      <c r="H305" s="31"/>
      <c r="I305" s="17" t="str">
        <f aca="false">IFERROR((G305-H305)/H305,"")</f>
        <v/>
      </c>
      <c r="J305" s="31"/>
      <c r="K305" s="30"/>
      <c r="L305" s="15" t="str">
        <f aca="false">IF(K305="W",(G305-1)*J305,IF(K305="L",-J305,IF(K305="P",0,"")))</f>
        <v/>
      </c>
      <c r="M305" s="16" t="str">
        <f aca="false">IFERROR(L305*$B$3,"")</f>
        <v/>
      </c>
      <c r="N305" s="15" t="n">
        <f aca="false">SUM($L$9:L305)</f>
        <v>0.85</v>
      </c>
      <c r="O305" s="16" t="n">
        <f aca="false">SUM($M$9:M305)</f>
        <v>8.5</v>
      </c>
      <c r="P305" s="13" t="n">
        <f aca="false">IFERROR(N305/SUM($J$9:J305),"")</f>
        <v>0.85</v>
      </c>
      <c r="Q305" s="13" t="n">
        <f aca="false">IFERROR(COUNTIF($K$9:K305,"W")/COUNTIF($K$9:K305,"&lt;&gt;"),"")</f>
        <v>1</v>
      </c>
      <c r="R305" s="17" t="n">
        <f aca="false">IFERROR(AVERAGE($I$9:I305),"")</f>
        <v>0.0277777777777778</v>
      </c>
    </row>
    <row r="306" customFormat="false" ht="15" hidden="false" customHeight="false" outlineLevel="0" collapsed="false">
      <c r="A306" s="29"/>
      <c r="B306" s="30"/>
      <c r="C306" s="30"/>
      <c r="D306" s="30"/>
      <c r="E306" s="30"/>
      <c r="F306" s="30"/>
      <c r="G306" s="31"/>
      <c r="H306" s="31"/>
      <c r="I306" s="17" t="str">
        <f aca="false">IFERROR((G306-H306)/H306,"")</f>
        <v/>
      </c>
      <c r="J306" s="31"/>
      <c r="K306" s="30"/>
      <c r="L306" s="15" t="str">
        <f aca="false">IF(K306="W",(G306-1)*J306,IF(K306="L",-J306,IF(K306="P",0,"")))</f>
        <v/>
      </c>
      <c r="M306" s="16" t="str">
        <f aca="false">IFERROR(L306*$B$3,"")</f>
        <v/>
      </c>
      <c r="N306" s="15" t="n">
        <f aca="false">SUM($L$9:L306)</f>
        <v>0.85</v>
      </c>
      <c r="O306" s="16" t="n">
        <f aca="false">SUM($M$9:M306)</f>
        <v>8.5</v>
      </c>
      <c r="P306" s="13" t="n">
        <f aca="false">IFERROR(N306/SUM($J$9:J306),"")</f>
        <v>0.85</v>
      </c>
      <c r="Q306" s="13" t="n">
        <f aca="false">IFERROR(COUNTIF($K$9:K306,"W")/COUNTIF($K$9:K306,"&lt;&gt;"),"")</f>
        <v>1</v>
      </c>
      <c r="R306" s="17" t="n">
        <f aca="false">IFERROR(AVERAGE($I$9:I306),"")</f>
        <v>0.0277777777777778</v>
      </c>
    </row>
    <row r="307" customFormat="false" ht="15" hidden="false" customHeight="false" outlineLevel="0" collapsed="false">
      <c r="A307" s="29"/>
      <c r="B307" s="30"/>
      <c r="C307" s="30"/>
      <c r="D307" s="30"/>
      <c r="E307" s="30"/>
      <c r="F307" s="30"/>
      <c r="G307" s="31"/>
      <c r="H307" s="31"/>
      <c r="I307" s="17" t="str">
        <f aca="false">IFERROR((G307-H307)/H307,"")</f>
        <v/>
      </c>
      <c r="J307" s="31"/>
      <c r="K307" s="30"/>
      <c r="L307" s="15" t="str">
        <f aca="false">IF(K307="W",(G307-1)*J307,IF(K307="L",-J307,IF(K307="P",0,"")))</f>
        <v/>
      </c>
      <c r="M307" s="16" t="str">
        <f aca="false">IFERROR(L307*$B$3,"")</f>
        <v/>
      </c>
      <c r="N307" s="15" t="n">
        <f aca="false">SUM($L$9:L307)</f>
        <v>0.85</v>
      </c>
      <c r="O307" s="16" t="n">
        <f aca="false">SUM($M$9:M307)</f>
        <v>8.5</v>
      </c>
      <c r="P307" s="13" t="n">
        <f aca="false">IFERROR(N307/SUM($J$9:J307),"")</f>
        <v>0.85</v>
      </c>
      <c r="Q307" s="13" t="n">
        <f aca="false">IFERROR(COUNTIF($K$9:K307,"W")/COUNTIF($K$9:K307,"&lt;&gt;"),"")</f>
        <v>1</v>
      </c>
      <c r="R307" s="17" t="n">
        <f aca="false">IFERROR(AVERAGE($I$9:I307),"")</f>
        <v>0.0277777777777778</v>
      </c>
    </row>
    <row r="308" customFormat="false" ht="15" hidden="false" customHeight="false" outlineLevel="0" collapsed="false">
      <c r="A308" s="29"/>
      <c r="B308" s="30"/>
      <c r="C308" s="30"/>
      <c r="D308" s="30"/>
      <c r="E308" s="30"/>
      <c r="F308" s="30"/>
      <c r="G308" s="31"/>
      <c r="H308" s="31"/>
      <c r="I308" s="17" t="str">
        <f aca="false">IFERROR((G308-H308)/H308,"")</f>
        <v/>
      </c>
      <c r="J308" s="31"/>
      <c r="K308" s="30"/>
      <c r="L308" s="15" t="str">
        <f aca="false">IF(K308="W",(G308-1)*J308,IF(K308="L",-J308,IF(K308="P",0,"")))</f>
        <v/>
      </c>
      <c r="M308" s="16" t="str">
        <f aca="false">IFERROR(L308*$B$3,"")</f>
        <v/>
      </c>
      <c r="N308" s="15" t="n">
        <f aca="false">SUM($L$9:L308)</f>
        <v>0.85</v>
      </c>
      <c r="O308" s="16" t="n">
        <f aca="false">SUM($M$9:M308)</f>
        <v>8.5</v>
      </c>
      <c r="P308" s="13" t="n">
        <f aca="false">IFERROR(N308/SUM($J$9:J308),"")</f>
        <v>0.85</v>
      </c>
      <c r="Q308" s="13" t="n">
        <f aca="false">IFERROR(COUNTIF($K$9:K308,"W")/COUNTIF($K$9:K308,"&lt;&gt;"),"")</f>
        <v>1</v>
      </c>
      <c r="R308" s="17" t="n">
        <f aca="false">IFERROR(AVERAGE($I$9:I308),"")</f>
        <v>0.0277777777777778</v>
      </c>
    </row>
    <row r="309" customFormat="false" ht="15" hidden="false" customHeight="false" outlineLevel="0" collapsed="false">
      <c r="A309" s="29"/>
      <c r="B309" s="30"/>
      <c r="C309" s="30"/>
      <c r="D309" s="30"/>
      <c r="E309" s="30"/>
      <c r="F309" s="30"/>
      <c r="G309" s="31"/>
      <c r="H309" s="31"/>
      <c r="I309" s="17" t="str">
        <f aca="false">IFERROR((G309-H309)/H309,"")</f>
        <v/>
      </c>
      <c r="J309" s="31"/>
      <c r="K309" s="30"/>
      <c r="L309" s="15" t="str">
        <f aca="false">IF(K309="W",(G309-1)*J309,IF(K309="L",-J309,IF(K309="P",0,"")))</f>
        <v/>
      </c>
      <c r="M309" s="16" t="str">
        <f aca="false">IFERROR(L309*$B$3,"")</f>
        <v/>
      </c>
      <c r="N309" s="15" t="n">
        <f aca="false">SUM($L$9:L309)</f>
        <v>0.85</v>
      </c>
      <c r="O309" s="16" t="n">
        <f aca="false">SUM($M$9:M309)</f>
        <v>8.5</v>
      </c>
      <c r="P309" s="13" t="n">
        <f aca="false">IFERROR(N309/SUM($J$9:J309),"")</f>
        <v>0.85</v>
      </c>
      <c r="Q309" s="13" t="n">
        <f aca="false">IFERROR(COUNTIF($K$9:K309,"W")/COUNTIF($K$9:K309,"&lt;&gt;"),"")</f>
        <v>1</v>
      </c>
      <c r="R309" s="17" t="n">
        <f aca="false">IFERROR(AVERAGE($I$9:I309),"")</f>
        <v>0.0277777777777778</v>
      </c>
    </row>
    <row r="310" customFormat="false" ht="15" hidden="false" customHeight="false" outlineLevel="0" collapsed="false">
      <c r="A310" s="29"/>
      <c r="B310" s="30"/>
      <c r="C310" s="30"/>
      <c r="D310" s="30"/>
      <c r="E310" s="30"/>
      <c r="F310" s="30"/>
      <c r="G310" s="31"/>
      <c r="H310" s="31"/>
      <c r="I310" s="17" t="str">
        <f aca="false">IFERROR((G310-H310)/H310,"")</f>
        <v/>
      </c>
      <c r="J310" s="31"/>
      <c r="K310" s="30"/>
      <c r="L310" s="15" t="str">
        <f aca="false">IF(K310="W",(G310-1)*J310,IF(K310="L",-J310,IF(K310="P",0,"")))</f>
        <v/>
      </c>
      <c r="M310" s="16" t="str">
        <f aca="false">IFERROR(L310*$B$3,"")</f>
        <v/>
      </c>
      <c r="N310" s="15" t="n">
        <f aca="false">SUM($L$9:L310)</f>
        <v>0.85</v>
      </c>
      <c r="O310" s="16" t="n">
        <f aca="false">SUM($M$9:M310)</f>
        <v>8.5</v>
      </c>
      <c r="P310" s="13" t="n">
        <f aca="false">IFERROR(N310/SUM($J$9:J310),"")</f>
        <v>0.85</v>
      </c>
      <c r="Q310" s="13" t="n">
        <f aca="false">IFERROR(COUNTIF($K$9:K310,"W")/COUNTIF($K$9:K310,"&lt;&gt;"),"")</f>
        <v>1</v>
      </c>
      <c r="R310" s="17" t="n">
        <f aca="false">IFERROR(AVERAGE($I$9:I310),"")</f>
        <v>0.0277777777777778</v>
      </c>
    </row>
    <row r="311" customFormat="false" ht="15" hidden="false" customHeight="false" outlineLevel="0" collapsed="false">
      <c r="A311" s="29"/>
      <c r="B311" s="30"/>
      <c r="C311" s="30"/>
      <c r="D311" s="30"/>
      <c r="E311" s="30"/>
      <c r="F311" s="30"/>
      <c r="G311" s="31"/>
      <c r="H311" s="31"/>
      <c r="I311" s="17" t="str">
        <f aca="false">IFERROR((G311-H311)/H311,"")</f>
        <v/>
      </c>
      <c r="J311" s="31"/>
      <c r="K311" s="30"/>
      <c r="L311" s="15" t="str">
        <f aca="false">IF(K311="W",(G311-1)*J311,IF(K311="L",-J311,IF(K311="P",0,"")))</f>
        <v/>
      </c>
      <c r="M311" s="16" t="str">
        <f aca="false">IFERROR(L311*$B$3,"")</f>
        <v/>
      </c>
      <c r="N311" s="15" t="n">
        <f aca="false">SUM($L$9:L311)</f>
        <v>0.85</v>
      </c>
      <c r="O311" s="16" t="n">
        <f aca="false">SUM($M$9:M311)</f>
        <v>8.5</v>
      </c>
      <c r="P311" s="13" t="n">
        <f aca="false">IFERROR(N311/SUM($J$9:J311),"")</f>
        <v>0.85</v>
      </c>
      <c r="Q311" s="13" t="n">
        <f aca="false">IFERROR(COUNTIF($K$9:K311,"W")/COUNTIF($K$9:K311,"&lt;&gt;"),"")</f>
        <v>1</v>
      </c>
      <c r="R311" s="17" t="n">
        <f aca="false">IFERROR(AVERAGE($I$9:I311),"")</f>
        <v>0.0277777777777778</v>
      </c>
    </row>
    <row r="312" customFormat="false" ht="15" hidden="false" customHeight="false" outlineLevel="0" collapsed="false">
      <c r="A312" s="29"/>
      <c r="B312" s="30"/>
      <c r="C312" s="30"/>
      <c r="D312" s="30"/>
      <c r="E312" s="30"/>
      <c r="F312" s="30"/>
      <c r="G312" s="31"/>
      <c r="H312" s="31"/>
      <c r="I312" s="17" t="str">
        <f aca="false">IFERROR((G312-H312)/H312,"")</f>
        <v/>
      </c>
      <c r="J312" s="31"/>
      <c r="K312" s="30"/>
      <c r="L312" s="15" t="str">
        <f aca="false">IF(K312="W",(G312-1)*J312,IF(K312="L",-J312,IF(K312="P",0,"")))</f>
        <v/>
      </c>
      <c r="M312" s="16" t="str">
        <f aca="false">IFERROR(L312*$B$3,"")</f>
        <v/>
      </c>
      <c r="N312" s="15" t="n">
        <f aca="false">SUM($L$9:L312)</f>
        <v>0.85</v>
      </c>
      <c r="O312" s="16" t="n">
        <f aca="false">SUM($M$9:M312)</f>
        <v>8.5</v>
      </c>
      <c r="P312" s="13" t="n">
        <f aca="false">IFERROR(N312/SUM($J$9:J312),"")</f>
        <v>0.85</v>
      </c>
      <c r="Q312" s="13" t="n">
        <f aca="false">IFERROR(COUNTIF($K$9:K312,"W")/COUNTIF($K$9:K312,"&lt;&gt;"),"")</f>
        <v>1</v>
      </c>
      <c r="R312" s="17" t="n">
        <f aca="false">IFERROR(AVERAGE($I$9:I312),"")</f>
        <v>0.0277777777777778</v>
      </c>
    </row>
    <row r="313" customFormat="false" ht="15" hidden="false" customHeight="false" outlineLevel="0" collapsed="false">
      <c r="A313" s="29"/>
      <c r="B313" s="30"/>
      <c r="C313" s="30"/>
      <c r="D313" s="30"/>
      <c r="E313" s="30"/>
      <c r="F313" s="30"/>
      <c r="G313" s="31"/>
      <c r="H313" s="31"/>
      <c r="I313" s="17" t="str">
        <f aca="false">IFERROR((G313-H313)/H313,"")</f>
        <v/>
      </c>
      <c r="J313" s="31"/>
      <c r="K313" s="30"/>
      <c r="L313" s="15" t="str">
        <f aca="false">IF(K313="W",(G313-1)*J313,IF(K313="L",-J313,IF(K313="P",0,"")))</f>
        <v/>
      </c>
      <c r="M313" s="16" t="str">
        <f aca="false">IFERROR(L313*$B$3,"")</f>
        <v/>
      </c>
      <c r="N313" s="15" t="n">
        <f aca="false">SUM($L$9:L313)</f>
        <v>0.85</v>
      </c>
      <c r="O313" s="16" t="n">
        <f aca="false">SUM($M$9:M313)</f>
        <v>8.5</v>
      </c>
      <c r="P313" s="13" t="n">
        <f aca="false">IFERROR(N313/SUM($J$9:J313),"")</f>
        <v>0.85</v>
      </c>
      <c r="Q313" s="13" t="n">
        <f aca="false">IFERROR(COUNTIF($K$9:K313,"W")/COUNTIF($K$9:K313,"&lt;&gt;"),"")</f>
        <v>1</v>
      </c>
      <c r="R313" s="17" t="n">
        <f aca="false">IFERROR(AVERAGE($I$9:I313),"")</f>
        <v>0.0277777777777778</v>
      </c>
    </row>
    <row r="314" customFormat="false" ht="15" hidden="false" customHeight="false" outlineLevel="0" collapsed="false">
      <c r="A314" s="29"/>
      <c r="B314" s="30"/>
      <c r="C314" s="30"/>
      <c r="D314" s="30"/>
      <c r="E314" s="30"/>
      <c r="F314" s="30"/>
      <c r="G314" s="31"/>
      <c r="H314" s="31"/>
      <c r="I314" s="17" t="str">
        <f aca="false">IFERROR((G314-H314)/H314,"")</f>
        <v/>
      </c>
      <c r="J314" s="31"/>
      <c r="K314" s="30"/>
      <c r="L314" s="15" t="str">
        <f aca="false">IF(K314="W",(G314-1)*J314,IF(K314="L",-J314,IF(K314="P",0,"")))</f>
        <v/>
      </c>
      <c r="M314" s="16" t="str">
        <f aca="false">IFERROR(L314*$B$3,"")</f>
        <v/>
      </c>
      <c r="N314" s="15" t="n">
        <f aca="false">SUM($L$9:L314)</f>
        <v>0.85</v>
      </c>
      <c r="O314" s="16" t="n">
        <f aca="false">SUM($M$9:M314)</f>
        <v>8.5</v>
      </c>
      <c r="P314" s="13" t="n">
        <f aca="false">IFERROR(N314/SUM($J$9:J314),"")</f>
        <v>0.85</v>
      </c>
      <c r="Q314" s="13" t="n">
        <f aca="false">IFERROR(COUNTIF($K$9:K314,"W")/COUNTIF($K$9:K314,"&lt;&gt;"),"")</f>
        <v>1</v>
      </c>
      <c r="R314" s="17" t="n">
        <f aca="false">IFERROR(AVERAGE($I$9:I314),"")</f>
        <v>0.0277777777777778</v>
      </c>
    </row>
    <row r="315" customFormat="false" ht="15" hidden="false" customHeight="false" outlineLevel="0" collapsed="false">
      <c r="A315" s="29"/>
      <c r="B315" s="30"/>
      <c r="C315" s="30"/>
      <c r="D315" s="30"/>
      <c r="E315" s="30"/>
      <c r="F315" s="30"/>
      <c r="G315" s="31"/>
      <c r="H315" s="31"/>
      <c r="I315" s="17" t="str">
        <f aca="false">IFERROR((G315-H315)/H315,"")</f>
        <v/>
      </c>
      <c r="J315" s="31"/>
      <c r="K315" s="30"/>
      <c r="L315" s="15" t="str">
        <f aca="false">IF(K315="W",(G315-1)*J315,IF(K315="L",-J315,IF(K315="P",0,"")))</f>
        <v/>
      </c>
      <c r="M315" s="16" t="str">
        <f aca="false">IFERROR(L315*$B$3,"")</f>
        <v/>
      </c>
      <c r="N315" s="15" t="n">
        <f aca="false">SUM($L$9:L315)</f>
        <v>0.85</v>
      </c>
      <c r="O315" s="16" t="n">
        <f aca="false">SUM($M$9:M315)</f>
        <v>8.5</v>
      </c>
      <c r="P315" s="13" t="n">
        <f aca="false">IFERROR(N315/SUM($J$9:J315),"")</f>
        <v>0.85</v>
      </c>
      <c r="Q315" s="13" t="n">
        <f aca="false">IFERROR(COUNTIF($K$9:K315,"W")/COUNTIF($K$9:K315,"&lt;&gt;"),"")</f>
        <v>1</v>
      </c>
      <c r="R315" s="17" t="n">
        <f aca="false">IFERROR(AVERAGE($I$9:I315),"")</f>
        <v>0.0277777777777778</v>
      </c>
    </row>
    <row r="316" customFormat="false" ht="15" hidden="false" customHeight="false" outlineLevel="0" collapsed="false">
      <c r="A316" s="29"/>
      <c r="B316" s="30"/>
      <c r="C316" s="30"/>
      <c r="D316" s="30"/>
      <c r="E316" s="30"/>
      <c r="F316" s="30"/>
      <c r="G316" s="31"/>
      <c r="H316" s="31"/>
      <c r="I316" s="17" t="str">
        <f aca="false">IFERROR((G316-H316)/H316,"")</f>
        <v/>
      </c>
      <c r="J316" s="31"/>
      <c r="K316" s="30"/>
      <c r="L316" s="15" t="str">
        <f aca="false">IF(K316="W",(G316-1)*J316,IF(K316="L",-J316,IF(K316="P",0,"")))</f>
        <v/>
      </c>
      <c r="M316" s="16" t="str">
        <f aca="false">IFERROR(L316*$B$3,"")</f>
        <v/>
      </c>
      <c r="N316" s="15" t="n">
        <f aca="false">SUM($L$9:L316)</f>
        <v>0.85</v>
      </c>
      <c r="O316" s="16" t="n">
        <f aca="false">SUM($M$9:M316)</f>
        <v>8.5</v>
      </c>
      <c r="P316" s="13" t="n">
        <f aca="false">IFERROR(N316/SUM($J$9:J316),"")</f>
        <v>0.85</v>
      </c>
      <c r="Q316" s="13" t="n">
        <f aca="false">IFERROR(COUNTIF($K$9:K316,"W")/COUNTIF($K$9:K316,"&lt;&gt;"),"")</f>
        <v>1</v>
      </c>
      <c r="R316" s="17" t="n">
        <f aca="false">IFERROR(AVERAGE($I$9:I316),"")</f>
        <v>0.0277777777777778</v>
      </c>
    </row>
    <row r="317" customFormat="false" ht="15" hidden="false" customHeight="false" outlineLevel="0" collapsed="false">
      <c r="A317" s="29"/>
      <c r="B317" s="30"/>
      <c r="C317" s="30"/>
      <c r="D317" s="30"/>
      <c r="E317" s="30"/>
      <c r="F317" s="30"/>
      <c r="G317" s="31"/>
      <c r="H317" s="31"/>
      <c r="I317" s="17" t="str">
        <f aca="false">IFERROR((G317-H317)/H317,"")</f>
        <v/>
      </c>
      <c r="J317" s="31"/>
      <c r="K317" s="30"/>
      <c r="L317" s="15" t="str">
        <f aca="false">IF(K317="W",(G317-1)*J317,IF(K317="L",-J317,IF(K317="P",0,"")))</f>
        <v/>
      </c>
      <c r="M317" s="16" t="str">
        <f aca="false">IFERROR(L317*$B$3,"")</f>
        <v/>
      </c>
      <c r="N317" s="15" t="n">
        <f aca="false">SUM($L$9:L317)</f>
        <v>0.85</v>
      </c>
      <c r="O317" s="16" t="n">
        <f aca="false">SUM($M$9:M317)</f>
        <v>8.5</v>
      </c>
      <c r="P317" s="13" t="n">
        <f aca="false">IFERROR(N317/SUM($J$9:J317),"")</f>
        <v>0.85</v>
      </c>
      <c r="Q317" s="13" t="n">
        <f aca="false">IFERROR(COUNTIF($K$9:K317,"W")/COUNTIF($K$9:K317,"&lt;&gt;"),"")</f>
        <v>1</v>
      </c>
      <c r="R317" s="17" t="n">
        <f aca="false">IFERROR(AVERAGE($I$9:I317),"")</f>
        <v>0.0277777777777778</v>
      </c>
    </row>
    <row r="318" customFormat="false" ht="15" hidden="false" customHeight="false" outlineLevel="0" collapsed="false">
      <c r="A318" s="29"/>
      <c r="B318" s="30"/>
      <c r="C318" s="30"/>
      <c r="D318" s="30"/>
      <c r="E318" s="30"/>
      <c r="F318" s="30"/>
      <c r="G318" s="31"/>
      <c r="H318" s="31"/>
      <c r="I318" s="17" t="str">
        <f aca="false">IFERROR((G318-H318)/H318,"")</f>
        <v/>
      </c>
      <c r="J318" s="31"/>
      <c r="K318" s="30"/>
      <c r="L318" s="15" t="str">
        <f aca="false">IF(K318="W",(G318-1)*J318,IF(K318="L",-J318,IF(K318="P",0,"")))</f>
        <v/>
      </c>
      <c r="M318" s="16" t="str">
        <f aca="false">IFERROR(L318*$B$3,"")</f>
        <v/>
      </c>
      <c r="N318" s="15" t="n">
        <f aca="false">SUM($L$9:L318)</f>
        <v>0.85</v>
      </c>
      <c r="O318" s="16" t="n">
        <f aca="false">SUM($M$9:M318)</f>
        <v>8.5</v>
      </c>
      <c r="P318" s="13" t="n">
        <f aca="false">IFERROR(N318/SUM($J$9:J318),"")</f>
        <v>0.85</v>
      </c>
      <c r="Q318" s="13" t="n">
        <f aca="false">IFERROR(COUNTIF($K$9:K318,"W")/COUNTIF($K$9:K318,"&lt;&gt;"),"")</f>
        <v>1</v>
      </c>
      <c r="R318" s="17" t="n">
        <f aca="false">IFERROR(AVERAGE($I$9:I318),"")</f>
        <v>0.0277777777777778</v>
      </c>
    </row>
    <row r="319" customFormat="false" ht="15" hidden="false" customHeight="false" outlineLevel="0" collapsed="false">
      <c r="A319" s="29"/>
      <c r="B319" s="30"/>
      <c r="C319" s="30"/>
      <c r="D319" s="30"/>
      <c r="E319" s="30"/>
      <c r="F319" s="30"/>
      <c r="G319" s="31"/>
      <c r="H319" s="31"/>
      <c r="I319" s="17" t="str">
        <f aca="false">IFERROR((G319-H319)/H319,"")</f>
        <v/>
      </c>
      <c r="J319" s="31"/>
      <c r="K319" s="30"/>
      <c r="L319" s="15" t="str">
        <f aca="false">IF(K319="W",(G319-1)*J319,IF(K319="L",-J319,IF(K319="P",0,"")))</f>
        <v/>
      </c>
      <c r="M319" s="16" t="str">
        <f aca="false">IFERROR(L319*$B$3,"")</f>
        <v/>
      </c>
      <c r="N319" s="15" t="n">
        <f aca="false">SUM($L$9:L319)</f>
        <v>0.85</v>
      </c>
      <c r="O319" s="16" t="n">
        <f aca="false">SUM($M$9:M319)</f>
        <v>8.5</v>
      </c>
      <c r="P319" s="13" t="n">
        <f aca="false">IFERROR(N319/SUM($J$9:J319),"")</f>
        <v>0.85</v>
      </c>
      <c r="Q319" s="13" t="n">
        <f aca="false">IFERROR(COUNTIF($K$9:K319,"W")/COUNTIF($K$9:K319,"&lt;&gt;"),"")</f>
        <v>1</v>
      </c>
      <c r="R319" s="17" t="n">
        <f aca="false">IFERROR(AVERAGE($I$9:I319),"")</f>
        <v>0.0277777777777778</v>
      </c>
    </row>
    <row r="320" customFormat="false" ht="15" hidden="false" customHeight="false" outlineLevel="0" collapsed="false">
      <c r="A320" s="29"/>
      <c r="B320" s="30"/>
      <c r="C320" s="30"/>
      <c r="D320" s="30"/>
      <c r="E320" s="30"/>
      <c r="F320" s="30"/>
      <c r="G320" s="31"/>
      <c r="H320" s="31"/>
      <c r="I320" s="17" t="str">
        <f aca="false">IFERROR((G320-H320)/H320,"")</f>
        <v/>
      </c>
      <c r="J320" s="31"/>
      <c r="K320" s="30"/>
      <c r="L320" s="15" t="str">
        <f aca="false">IF(K320="W",(G320-1)*J320,IF(K320="L",-J320,IF(K320="P",0,"")))</f>
        <v/>
      </c>
      <c r="M320" s="16" t="str">
        <f aca="false">IFERROR(L320*$B$3,"")</f>
        <v/>
      </c>
      <c r="N320" s="15" t="n">
        <f aca="false">SUM($L$9:L320)</f>
        <v>0.85</v>
      </c>
      <c r="O320" s="16" t="n">
        <f aca="false">SUM($M$9:M320)</f>
        <v>8.5</v>
      </c>
      <c r="P320" s="13" t="n">
        <f aca="false">IFERROR(N320/SUM($J$9:J320),"")</f>
        <v>0.85</v>
      </c>
      <c r="Q320" s="13" t="n">
        <f aca="false">IFERROR(COUNTIF($K$9:K320,"W")/COUNTIF($K$9:K320,"&lt;&gt;"),"")</f>
        <v>1</v>
      </c>
      <c r="R320" s="17" t="n">
        <f aca="false">IFERROR(AVERAGE($I$9:I320),"")</f>
        <v>0.0277777777777778</v>
      </c>
    </row>
    <row r="321" customFormat="false" ht="15" hidden="false" customHeight="false" outlineLevel="0" collapsed="false">
      <c r="A321" s="29"/>
      <c r="B321" s="30"/>
      <c r="C321" s="30"/>
      <c r="D321" s="30"/>
      <c r="E321" s="30"/>
      <c r="F321" s="30"/>
      <c r="G321" s="31"/>
      <c r="H321" s="31"/>
      <c r="I321" s="17" t="str">
        <f aca="false">IFERROR((G321-H321)/H321,"")</f>
        <v/>
      </c>
      <c r="J321" s="31"/>
      <c r="K321" s="30"/>
      <c r="L321" s="15" t="str">
        <f aca="false">IF(K321="W",(G321-1)*J321,IF(K321="L",-J321,IF(K321="P",0,"")))</f>
        <v/>
      </c>
      <c r="M321" s="16" t="str">
        <f aca="false">IFERROR(L321*$B$3,"")</f>
        <v/>
      </c>
      <c r="N321" s="15" t="n">
        <f aca="false">SUM($L$9:L321)</f>
        <v>0.85</v>
      </c>
      <c r="O321" s="16" t="n">
        <f aca="false">SUM($M$9:M321)</f>
        <v>8.5</v>
      </c>
      <c r="P321" s="13" t="n">
        <f aca="false">IFERROR(N321/SUM($J$9:J321),"")</f>
        <v>0.85</v>
      </c>
      <c r="Q321" s="13" t="n">
        <f aca="false">IFERROR(COUNTIF($K$9:K321,"W")/COUNTIF($K$9:K321,"&lt;&gt;"),"")</f>
        <v>1</v>
      </c>
      <c r="R321" s="17" t="n">
        <f aca="false">IFERROR(AVERAGE($I$9:I321),"")</f>
        <v>0.0277777777777778</v>
      </c>
    </row>
    <row r="322" customFormat="false" ht="15" hidden="false" customHeight="false" outlineLevel="0" collapsed="false">
      <c r="A322" s="29"/>
      <c r="B322" s="30"/>
      <c r="C322" s="30"/>
      <c r="D322" s="30"/>
      <c r="E322" s="30"/>
      <c r="F322" s="30"/>
      <c r="G322" s="31"/>
      <c r="H322" s="31"/>
      <c r="I322" s="17" t="str">
        <f aca="false">IFERROR((G322-H322)/H322,"")</f>
        <v/>
      </c>
      <c r="J322" s="31"/>
      <c r="K322" s="30"/>
      <c r="L322" s="15" t="str">
        <f aca="false">IF(K322="W",(G322-1)*J322,IF(K322="L",-J322,IF(K322="P",0,"")))</f>
        <v/>
      </c>
      <c r="M322" s="16" t="str">
        <f aca="false">IFERROR(L322*$B$3,"")</f>
        <v/>
      </c>
      <c r="N322" s="15" t="n">
        <f aca="false">SUM($L$9:L322)</f>
        <v>0.85</v>
      </c>
      <c r="O322" s="16" t="n">
        <f aca="false">SUM($M$9:M322)</f>
        <v>8.5</v>
      </c>
      <c r="P322" s="13" t="n">
        <f aca="false">IFERROR(N322/SUM($J$9:J322),"")</f>
        <v>0.85</v>
      </c>
      <c r="Q322" s="13" t="n">
        <f aca="false">IFERROR(COUNTIF($K$9:K322,"W")/COUNTIF($K$9:K322,"&lt;&gt;"),"")</f>
        <v>1</v>
      </c>
      <c r="R322" s="17" t="n">
        <f aca="false">IFERROR(AVERAGE($I$9:I322),"")</f>
        <v>0.0277777777777778</v>
      </c>
    </row>
    <row r="323" customFormat="false" ht="15" hidden="false" customHeight="false" outlineLevel="0" collapsed="false">
      <c r="A323" s="29"/>
      <c r="B323" s="30"/>
      <c r="C323" s="30"/>
      <c r="D323" s="30"/>
      <c r="E323" s="30"/>
      <c r="F323" s="30"/>
      <c r="G323" s="31"/>
      <c r="H323" s="31"/>
      <c r="I323" s="17" t="str">
        <f aca="false">IFERROR((G323-H323)/H323,"")</f>
        <v/>
      </c>
      <c r="J323" s="31"/>
      <c r="K323" s="30"/>
      <c r="L323" s="15" t="str">
        <f aca="false">IF(K323="W",(G323-1)*J323,IF(K323="L",-J323,IF(K323="P",0,"")))</f>
        <v/>
      </c>
      <c r="M323" s="16" t="str">
        <f aca="false">IFERROR(L323*$B$3,"")</f>
        <v/>
      </c>
      <c r="N323" s="15" t="n">
        <f aca="false">SUM($L$9:L323)</f>
        <v>0.85</v>
      </c>
      <c r="O323" s="16" t="n">
        <f aca="false">SUM($M$9:M323)</f>
        <v>8.5</v>
      </c>
      <c r="P323" s="13" t="n">
        <f aca="false">IFERROR(N323/SUM($J$9:J323),"")</f>
        <v>0.85</v>
      </c>
      <c r="Q323" s="13" t="n">
        <f aca="false">IFERROR(COUNTIF($K$9:K323,"W")/COUNTIF($K$9:K323,"&lt;&gt;"),"")</f>
        <v>1</v>
      </c>
      <c r="R323" s="17" t="n">
        <f aca="false">IFERROR(AVERAGE($I$9:I323),"")</f>
        <v>0.0277777777777778</v>
      </c>
    </row>
    <row r="324" customFormat="false" ht="15" hidden="false" customHeight="false" outlineLevel="0" collapsed="false">
      <c r="A324" s="29"/>
      <c r="B324" s="30"/>
      <c r="C324" s="30"/>
      <c r="D324" s="30"/>
      <c r="E324" s="30"/>
      <c r="F324" s="30"/>
      <c r="G324" s="31"/>
      <c r="H324" s="31"/>
      <c r="I324" s="17" t="str">
        <f aca="false">IFERROR((G324-H324)/H324,"")</f>
        <v/>
      </c>
      <c r="J324" s="31"/>
      <c r="K324" s="30"/>
      <c r="L324" s="15" t="str">
        <f aca="false">IF(K324="W",(G324-1)*J324,IF(K324="L",-J324,IF(K324="P",0,"")))</f>
        <v/>
      </c>
      <c r="M324" s="16" t="str">
        <f aca="false">IFERROR(L324*$B$3,"")</f>
        <v/>
      </c>
      <c r="N324" s="15" t="n">
        <f aca="false">SUM($L$9:L324)</f>
        <v>0.85</v>
      </c>
      <c r="O324" s="16" t="n">
        <f aca="false">SUM($M$9:M324)</f>
        <v>8.5</v>
      </c>
      <c r="P324" s="13" t="n">
        <f aca="false">IFERROR(N324/SUM($J$9:J324),"")</f>
        <v>0.85</v>
      </c>
      <c r="Q324" s="13" t="n">
        <f aca="false">IFERROR(COUNTIF($K$9:K324,"W")/COUNTIF($K$9:K324,"&lt;&gt;"),"")</f>
        <v>1</v>
      </c>
      <c r="R324" s="17" t="n">
        <f aca="false">IFERROR(AVERAGE($I$9:I324),"")</f>
        <v>0.0277777777777778</v>
      </c>
    </row>
    <row r="325" customFormat="false" ht="15" hidden="false" customHeight="false" outlineLevel="0" collapsed="false">
      <c r="A325" s="29"/>
      <c r="B325" s="30"/>
      <c r="C325" s="30"/>
      <c r="D325" s="30"/>
      <c r="E325" s="30"/>
      <c r="F325" s="30"/>
      <c r="G325" s="31"/>
      <c r="H325" s="31"/>
      <c r="I325" s="17" t="str">
        <f aca="false">IFERROR((G325-H325)/H325,"")</f>
        <v/>
      </c>
      <c r="J325" s="31"/>
      <c r="K325" s="30"/>
      <c r="L325" s="15" t="str">
        <f aca="false">IF(K325="W",(G325-1)*J325,IF(K325="L",-J325,IF(K325="P",0,"")))</f>
        <v/>
      </c>
      <c r="M325" s="16" t="str">
        <f aca="false">IFERROR(L325*$B$3,"")</f>
        <v/>
      </c>
      <c r="N325" s="15" t="n">
        <f aca="false">SUM($L$9:L325)</f>
        <v>0.85</v>
      </c>
      <c r="O325" s="16" t="n">
        <f aca="false">SUM($M$9:M325)</f>
        <v>8.5</v>
      </c>
      <c r="P325" s="13" t="n">
        <f aca="false">IFERROR(N325/SUM($J$9:J325),"")</f>
        <v>0.85</v>
      </c>
      <c r="Q325" s="13" t="n">
        <f aca="false">IFERROR(COUNTIF($K$9:K325,"W")/COUNTIF($K$9:K325,"&lt;&gt;"),"")</f>
        <v>1</v>
      </c>
      <c r="R325" s="17" t="n">
        <f aca="false">IFERROR(AVERAGE($I$9:I325),"")</f>
        <v>0.0277777777777778</v>
      </c>
    </row>
    <row r="326" customFormat="false" ht="15" hidden="false" customHeight="false" outlineLevel="0" collapsed="false">
      <c r="A326" s="29"/>
      <c r="B326" s="30"/>
      <c r="C326" s="30"/>
      <c r="D326" s="30"/>
      <c r="E326" s="30"/>
      <c r="F326" s="30"/>
      <c r="G326" s="31"/>
      <c r="H326" s="31"/>
      <c r="I326" s="17" t="str">
        <f aca="false">IFERROR((G326-H326)/H326,"")</f>
        <v/>
      </c>
      <c r="J326" s="31"/>
      <c r="K326" s="30"/>
      <c r="L326" s="15" t="str">
        <f aca="false">IF(K326="W",(G326-1)*J326,IF(K326="L",-J326,IF(K326="P",0,"")))</f>
        <v/>
      </c>
      <c r="M326" s="16" t="str">
        <f aca="false">IFERROR(L326*$B$3,"")</f>
        <v/>
      </c>
      <c r="N326" s="15" t="n">
        <f aca="false">SUM($L$9:L326)</f>
        <v>0.85</v>
      </c>
      <c r="O326" s="16" t="n">
        <f aca="false">SUM($M$9:M326)</f>
        <v>8.5</v>
      </c>
      <c r="P326" s="13" t="n">
        <f aca="false">IFERROR(N326/SUM($J$9:J326),"")</f>
        <v>0.85</v>
      </c>
      <c r="Q326" s="13" t="n">
        <f aca="false">IFERROR(COUNTIF($K$9:K326,"W")/COUNTIF($K$9:K326,"&lt;&gt;"),"")</f>
        <v>1</v>
      </c>
      <c r="R326" s="17" t="n">
        <f aca="false">IFERROR(AVERAGE($I$9:I326),"")</f>
        <v>0.0277777777777778</v>
      </c>
    </row>
    <row r="327" customFormat="false" ht="15" hidden="false" customHeight="false" outlineLevel="0" collapsed="false">
      <c r="A327" s="29"/>
      <c r="B327" s="30"/>
      <c r="C327" s="30"/>
      <c r="D327" s="30"/>
      <c r="E327" s="30"/>
      <c r="F327" s="30"/>
      <c r="G327" s="31"/>
      <c r="H327" s="31"/>
      <c r="I327" s="17" t="str">
        <f aca="false">IFERROR((G327-H327)/H327,"")</f>
        <v/>
      </c>
      <c r="J327" s="31"/>
      <c r="K327" s="30"/>
      <c r="L327" s="15" t="str">
        <f aca="false">IF(K327="W",(G327-1)*J327,IF(K327="L",-J327,IF(K327="P",0,"")))</f>
        <v/>
      </c>
      <c r="M327" s="16" t="str">
        <f aca="false">IFERROR(L327*$B$3,"")</f>
        <v/>
      </c>
      <c r="N327" s="15" t="n">
        <f aca="false">SUM($L$9:L327)</f>
        <v>0.85</v>
      </c>
      <c r="O327" s="16" t="n">
        <f aca="false">SUM($M$9:M327)</f>
        <v>8.5</v>
      </c>
      <c r="P327" s="13" t="n">
        <f aca="false">IFERROR(N327/SUM($J$9:J327),"")</f>
        <v>0.85</v>
      </c>
      <c r="Q327" s="13" t="n">
        <f aca="false">IFERROR(COUNTIF($K$9:K327,"W")/COUNTIF($K$9:K327,"&lt;&gt;"),"")</f>
        <v>1</v>
      </c>
      <c r="R327" s="17" t="n">
        <f aca="false">IFERROR(AVERAGE($I$9:I327),"")</f>
        <v>0.0277777777777778</v>
      </c>
    </row>
    <row r="328" customFormat="false" ht="15" hidden="false" customHeight="false" outlineLevel="0" collapsed="false">
      <c r="A328" s="29"/>
      <c r="B328" s="30"/>
      <c r="C328" s="30"/>
      <c r="D328" s="30"/>
      <c r="E328" s="30"/>
      <c r="F328" s="30"/>
      <c r="G328" s="31"/>
      <c r="H328" s="31"/>
      <c r="I328" s="17" t="str">
        <f aca="false">IFERROR((G328-H328)/H328,"")</f>
        <v/>
      </c>
      <c r="J328" s="31"/>
      <c r="K328" s="30"/>
      <c r="L328" s="15" t="str">
        <f aca="false">IF(K328="W",(G328-1)*J328,IF(K328="L",-J328,IF(K328="P",0,"")))</f>
        <v/>
      </c>
      <c r="M328" s="16" t="str">
        <f aca="false">IFERROR(L328*$B$3,"")</f>
        <v/>
      </c>
      <c r="N328" s="15" t="n">
        <f aca="false">SUM($L$9:L328)</f>
        <v>0.85</v>
      </c>
      <c r="O328" s="16" t="n">
        <f aca="false">SUM($M$9:M328)</f>
        <v>8.5</v>
      </c>
      <c r="P328" s="13" t="n">
        <f aca="false">IFERROR(N328/SUM($J$9:J328),"")</f>
        <v>0.85</v>
      </c>
      <c r="Q328" s="13" t="n">
        <f aca="false">IFERROR(COUNTIF($K$9:K328,"W")/COUNTIF($K$9:K328,"&lt;&gt;"),"")</f>
        <v>1</v>
      </c>
      <c r="R328" s="17" t="n">
        <f aca="false">IFERROR(AVERAGE($I$9:I328),"")</f>
        <v>0.0277777777777778</v>
      </c>
    </row>
    <row r="329" customFormat="false" ht="15" hidden="false" customHeight="false" outlineLevel="0" collapsed="false">
      <c r="A329" s="29"/>
      <c r="B329" s="30"/>
      <c r="C329" s="30"/>
      <c r="D329" s="30"/>
      <c r="E329" s="30"/>
      <c r="F329" s="30"/>
      <c r="G329" s="31"/>
      <c r="H329" s="31"/>
      <c r="I329" s="17" t="str">
        <f aca="false">IFERROR((G329-H329)/H329,"")</f>
        <v/>
      </c>
      <c r="J329" s="31"/>
      <c r="K329" s="30"/>
      <c r="L329" s="15" t="str">
        <f aca="false">IF(K329="W",(G329-1)*J329,IF(K329="L",-J329,IF(K329="P",0,"")))</f>
        <v/>
      </c>
      <c r="M329" s="16" t="str">
        <f aca="false">IFERROR(L329*$B$3,"")</f>
        <v/>
      </c>
      <c r="N329" s="15" t="n">
        <f aca="false">SUM($L$9:L329)</f>
        <v>0.85</v>
      </c>
      <c r="O329" s="16" t="n">
        <f aca="false">SUM($M$9:M329)</f>
        <v>8.5</v>
      </c>
      <c r="P329" s="13" t="n">
        <f aca="false">IFERROR(N329/SUM($J$9:J329),"")</f>
        <v>0.85</v>
      </c>
      <c r="Q329" s="13" t="n">
        <f aca="false">IFERROR(COUNTIF($K$9:K329,"W")/COUNTIF($K$9:K329,"&lt;&gt;"),"")</f>
        <v>1</v>
      </c>
      <c r="R329" s="17" t="n">
        <f aca="false">IFERROR(AVERAGE($I$9:I329),"")</f>
        <v>0.0277777777777778</v>
      </c>
    </row>
    <row r="330" customFormat="false" ht="15" hidden="false" customHeight="false" outlineLevel="0" collapsed="false">
      <c r="A330" s="29"/>
      <c r="B330" s="30"/>
      <c r="C330" s="30"/>
      <c r="D330" s="30"/>
      <c r="E330" s="30"/>
      <c r="F330" s="30"/>
      <c r="G330" s="31"/>
      <c r="H330" s="31"/>
      <c r="I330" s="17" t="str">
        <f aca="false">IFERROR((G330-H330)/H330,"")</f>
        <v/>
      </c>
      <c r="J330" s="31"/>
      <c r="K330" s="30"/>
      <c r="L330" s="15" t="str">
        <f aca="false">IF(K330="W",(G330-1)*J330,IF(K330="L",-J330,IF(K330="P",0,"")))</f>
        <v/>
      </c>
      <c r="M330" s="16" t="str">
        <f aca="false">IFERROR(L330*$B$3,"")</f>
        <v/>
      </c>
      <c r="N330" s="15" t="n">
        <f aca="false">SUM($L$9:L330)</f>
        <v>0.85</v>
      </c>
      <c r="O330" s="16" t="n">
        <f aca="false">SUM($M$9:M330)</f>
        <v>8.5</v>
      </c>
      <c r="P330" s="13" t="n">
        <f aca="false">IFERROR(N330/SUM($J$9:J330),"")</f>
        <v>0.85</v>
      </c>
      <c r="Q330" s="13" t="n">
        <f aca="false">IFERROR(COUNTIF($K$9:K330,"W")/COUNTIF($K$9:K330,"&lt;&gt;"),"")</f>
        <v>1</v>
      </c>
      <c r="R330" s="17" t="n">
        <f aca="false">IFERROR(AVERAGE($I$9:I330),"")</f>
        <v>0.0277777777777778</v>
      </c>
    </row>
    <row r="331" customFormat="false" ht="15" hidden="false" customHeight="false" outlineLevel="0" collapsed="false">
      <c r="A331" s="29"/>
      <c r="B331" s="30"/>
      <c r="C331" s="30"/>
      <c r="D331" s="30"/>
      <c r="E331" s="30"/>
      <c r="F331" s="30"/>
      <c r="G331" s="31"/>
      <c r="H331" s="31"/>
      <c r="I331" s="17" t="str">
        <f aca="false">IFERROR((G331-H331)/H331,"")</f>
        <v/>
      </c>
      <c r="J331" s="31"/>
      <c r="K331" s="30"/>
      <c r="L331" s="15" t="str">
        <f aca="false">IF(K331="W",(G331-1)*J331,IF(K331="L",-J331,IF(K331="P",0,"")))</f>
        <v/>
      </c>
      <c r="M331" s="16" t="str">
        <f aca="false">IFERROR(L331*$B$3,"")</f>
        <v/>
      </c>
      <c r="N331" s="15" t="n">
        <f aca="false">SUM($L$9:L331)</f>
        <v>0.85</v>
      </c>
      <c r="O331" s="16" t="n">
        <f aca="false">SUM($M$9:M331)</f>
        <v>8.5</v>
      </c>
      <c r="P331" s="13" t="n">
        <f aca="false">IFERROR(N331/SUM($J$9:J331),"")</f>
        <v>0.85</v>
      </c>
      <c r="Q331" s="13" t="n">
        <f aca="false">IFERROR(COUNTIF($K$9:K331,"W")/COUNTIF($K$9:K331,"&lt;&gt;"),"")</f>
        <v>1</v>
      </c>
      <c r="R331" s="17" t="n">
        <f aca="false">IFERROR(AVERAGE($I$9:I331),"")</f>
        <v>0.0277777777777778</v>
      </c>
    </row>
    <row r="332" customFormat="false" ht="15" hidden="false" customHeight="false" outlineLevel="0" collapsed="false">
      <c r="A332" s="29"/>
      <c r="B332" s="30"/>
      <c r="C332" s="30"/>
      <c r="D332" s="30"/>
      <c r="E332" s="30"/>
      <c r="F332" s="30"/>
      <c r="G332" s="31"/>
      <c r="H332" s="31"/>
      <c r="I332" s="17" t="str">
        <f aca="false">IFERROR((G332-H332)/H332,"")</f>
        <v/>
      </c>
      <c r="J332" s="31"/>
      <c r="K332" s="30"/>
      <c r="L332" s="15" t="str">
        <f aca="false">IF(K332="W",(G332-1)*J332,IF(K332="L",-J332,IF(K332="P",0,"")))</f>
        <v/>
      </c>
      <c r="M332" s="16" t="str">
        <f aca="false">IFERROR(L332*$B$3,"")</f>
        <v/>
      </c>
      <c r="N332" s="15" t="n">
        <f aca="false">SUM($L$9:L332)</f>
        <v>0.85</v>
      </c>
      <c r="O332" s="16" t="n">
        <f aca="false">SUM($M$9:M332)</f>
        <v>8.5</v>
      </c>
      <c r="P332" s="13" t="n">
        <f aca="false">IFERROR(N332/SUM($J$9:J332),"")</f>
        <v>0.85</v>
      </c>
      <c r="Q332" s="13" t="n">
        <f aca="false">IFERROR(COUNTIF($K$9:K332,"W")/COUNTIF($K$9:K332,"&lt;&gt;"),"")</f>
        <v>1</v>
      </c>
      <c r="R332" s="17" t="n">
        <f aca="false">IFERROR(AVERAGE($I$9:I332),"")</f>
        <v>0.0277777777777778</v>
      </c>
    </row>
    <row r="333" customFormat="false" ht="15" hidden="false" customHeight="false" outlineLevel="0" collapsed="false">
      <c r="A333" s="29"/>
      <c r="B333" s="30"/>
      <c r="C333" s="30"/>
      <c r="D333" s="30"/>
      <c r="E333" s="30"/>
      <c r="F333" s="30"/>
      <c r="G333" s="31"/>
      <c r="H333" s="31"/>
      <c r="I333" s="17" t="str">
        <f aca="false">IFERROR((G333-H333)/H333,"")</f>
        <v/>
      </c>
      <c r="J333" s="31"/>
      <c r="K333" s="30"/>
      <c r="L333" s="15" t="str">
        <f aca="false">IF(K333="W",(G333-1)*J333,IF(K333="L",-J333,IF(K333="P",0,"")))</f>
        <v/>
      </c>
      <c r="M333" s="16" t="str">
        <f aca="false">IFERROR(L333*$B$3,"")</f>
        <v/>
      </c>
      <c r="N333" s="15" t="n">
        <f aca="false">SUM($L$9:L333)</f>
        <v>0.85</v>
      </c>
      <c r="O333" s="16" t="n">
        <f aca="false">SUM($M$9:M333)</f>
        <v>8.5</v>
      </c>
      <c r="P333" s="13" t="n">
        <f aca="false">IFERROR(N333/SUM($J$9:J333),"")</f>
        <v>0.85</v>
      </c>
      <c r="Q333" s="13" t="n">
        <f aca="false">IFERROR(COUNTIF($K$9:K333,"W")/COUNTIF($K$9:K333,"&lt;&gt;"),"")</f>
        <v>1</v>
      </c>
      <c r="R333" s="17" t="n">
        <f aca="false">IFERROR(AVERAGE($I$9:I333),"")</f>
        <v>0.0277777777777778</v>
      </c>
    </row>
    <row r="334" customFormat="false" ht="15" hidden="false" customHeight="false" outlineLevel="0" collapsed="false">
      <c r="A334" s="29"/>
      <c r="B334" s="30"/>
      <c r="C334" s="30"/>
      <c r="D334" s="30"/>
      <c r="E334" s="30"/>
      <c r="F334" s="30"/>
      <c r="G334" s="31"/>
      <c r="H334" s="31"/>
      <c r="I334" s="17" t="str">
        <f aca="false">IFERROR((G334-H334)/H334,"")</f>
        <v/>
      </c>
      <c r="J334" s="31"/>
      <c r="K334" s="30"/>
      <c r="L334" s="15" t="str">
        <f aca="false">IF(K334="W",(G334-1)*J334,IF(K334="L",-J334,IF(K334="P",0,"")))</f>
        <v/>
      </c>
      <c r="M334" s="16" t="str">
        <f aca="false">IFERROR(L334*$B$3,"")</f>
        <v/>
      </c>
      <c r="N334" s="15" t="n">
        <f aca="false">SUM($L$9:L334)</f>
        <v>0.85</v>
      </c>
      <c r="O334" s="16" t="n">
        <f aca="false">SUM($M$9:M334)</f>
        <v>8.5</v>
      </c>
      <c r="P334" s="13" t="n">
        <f aca="false">IFERROR(N334/SUM($J$9:J334),"")</f>
        <v>0.85</v>
      </c>
      <c r="Q334" s="13" t="n">
        <f aca="false">IFERROR(COUNTIF($K$9:K334,"W")/COUNTIF($K$9:K334,"&lt;&gt;"),"")</f>
        <v>1</v>
      </c>
      <c r="R334" s="17" t="n">
        <f aca="false">IFERROR(AVERAGE($I$9:I334),"")</f>
        <v>0.0277777777777778</v>
      </c>
    </row>
    <row r="335" customFormat="false" ht="15" hidden="false" customHeight="false" outlineLevel="0" collapsed="false">
      <c r="A335" s="29"/>
      <c r="B335" s="30"/>
      <c r="C335" s="30"/>
      <c r="D335" s="30"/>
      <c r="E335" s="30"/>
      <c r="F335" s="30"/>
      <c r="G335" s="31"/>
      <c r="H335" s="31"/>
      <c r="I335" s="17" t="str">
        <f aca="false">IFERROR((G335-H335)/H335,"")</f>
        <v/>
      </c>
      <c r="J335" s="31"/>
      <c r="K335" s="30"/>
      <c r="L335" s="15" t="str">
        <f aca="false">IF(K335="W",(G335-1)*J335,IF(K335="L",-J335,IF(K335="P",0,"")))</f>
        <v/>
      </c>
      <c r="M335" s="16" t="str">
        <f aca="false">IFERROR(L335*$B$3,"")</f>
        <v/>
      </c>
      <c r="N335" s="15" t="n">
        <f aca="false">SUM($L$9:L335)</f>
        <v>0.85</v>
      </c>
      <c r="O335" s="16" t="n">
        <f aca="false">SUM($M$9:M335)</f>
        <v>8.5</v>
      </c>
      <c r="P335" s="13" t="n">
        <f aca="false">IFERROR(N335/SUM($J$9:J335),"")</f>
        <v>0.85</v>
      </c>
      <c r="Q335" s="13" t="n">
        <f aca="false">IFERROR(COUNTIF($K$9:K335,"W")/COUNTIF($K$9:K335,"&lt;&gt;"),"")</f>
        <v>1</v>
      </c>
      <c r="R335" s="17" t="n">
        <f aca="false">IFERROR(AVERAGE($I$9:I335),"")</f>
        <v>0.0277777777777778</v>
      </c>
    </row>
    <row r="336" customFormat="false" ht="15" hidden="false" customHeight="false" outlineLevel="0" collapsed="false">
      <c r="A336" s="29"/>
      <c r="B336" s="30"/>
      <c r="C336" s="30"/>
      <c r="D336" s="30"/>
      <c r="E336" s="30"/>
      <c r="F336" s="30"/>
      <c r="G336" s="31"/>
      <c r="H336" s="31"/>
      <c r="I336" s="17" t="str">
        <f aca="false">IFERROR((G336-H336)/H336,"")</f>
        <v/>
      </c>
      <c r="J336" s="31"/>
      <c r="K336" s="30"/>
      <c r="L336" s="15" t="str">
        <f aca="false">IF(K336="W",(G336-1)*J336,IF(K336="L",-J336,IF(K336="P",0,"")))</f>
        <v/>
      </c>
      <c r="M336" s="16" t="str">
        <f aca="false">IFERROR(L336*$B$3,"")</f>
        <v/>
      </c>
      <c r="N336" s="15" t="n">
        <f aca="false">SUM($L$9:L336)</f>
        <v>0.85</v>
      </c>
      <c r="O336" s="16" t="n">
        <f aca="false">SUM($M$9:M336)</f>
        <v>8.5</v>
      </c>
      <c r="P336" s="13" t="n">
        <f aca="false">IFERROR(N336/SUM($J$9:J336),"")</f>
        <v>0.85</v>
      </c>
      <c r="Q336" s="13" t="n">
        <f aca="false">IFERROR(COUNTIF($K$9:K336,"W")/COUNTIF($K$9:K336,"&lt;&gt;"),"")</f>
        <v>1</v>
      </c>
      <c r="R336" s="17" t="n">
        <f aca="false">IFERROR(AVERAGE($I$9:I336),"")</f>
        <v>0.0277777777777778</v>
      </c>
    </row>
    <row r="337" customFormat="false" ht="15" hidden="false" customHeight="false" outlineLevel="0" collapsed="false">
      <c r="A337" s="29"/>
      <c r="B337" s="30"/>
      <c r="C337" s="30"/>
      <c r="D337" s="30"/>
      <c r="E337" s="30"/>
      <c r="F337" s="30"/>
      <c r="G337" s="31"/>
      <c r="H337" s="31"/>
      <c r="I337" s="17" t="str">
        <f aca="false">IFERROR((G337-H337)/H337,"")</f>
        <v/>
      </c>
      <c r="J337" s="31"/>
      <c r="K337" s="30"/>
      <c r="L337" s="15" t="str">
        <f aca="false">IF(K337="W",(G337-1)*J337,IF(K337="L",-J337,IF(K337="P",0,"")))</f>
        <v/>
      </c>
      <c r="M337" s="16" t="str">
        <f aca="false">IFERROR(L337*$B$3,"")</f>
        <v/>
      </c>
      <c r="N337" s="15" t="n">
        <f aca="false">SUM($L$9:L337)</f>
        <v>0.85</v>
      </c>
      <c r="O337" s="16" t="n">
        <f aca="false">SUM($M$9:M337)</f>
        <v>8.5</v>
      </c>
      <c r="P337" s="13" t="n">
        <f aca="false">IFERROR(N337/SUM($J$9:J337),"")</f>
        <v>0.85</v>
      </c>
      <c r="Q337" s="13" t="n">
        <f aca="false">IFERROR(COUNTIF($K$9:K337,"W")/COUNTIF($K$9:K337,"&lt;&gt;"),"")</f>
        <v>1</v>
      </c>
      <c r="R337" s="17" t="n">
        <f aca="false">IFERROR(AVERAGE($I$9:I337),"")</f>
        <v>0.0277777777777778</v>
      </c>
    </row>
    <row r="338" customFormat="false" ht="15" hidden="false" customHeight="false" outlineLevel="0" collapsed="false">
      <c r="A338" s="29"/>
      <c r="B338" s="30"/>
      <c r="C338" s="30"/>
      <c r="D338" s="30"/>
      <c r="E338" s="30"/>
      <c r="F338" s="30"/>
      <c r="G338" s="31"/>
      <c r="H338" s="31"/>
      <c r="I338" s="17" t="str">
        <f aca="false">IFERROR((G338-H338)/H338,"")</f>
        <v/>
      </c>
      <c r="J338" s="31"/>
      <c r="K338" s="30"/>
      <c r="L338" s="15" t="str">
        <f aca="false">IF(K338="W",(G338-1)*J338,IF(K338="L",-J338,IF(K338="P",0,"")))</f>
        <v/>
      </c>
      <c r="M338" s="16" t="str">
        <f aca="false">IFERROR(L338*$B$3,"")</f>
        <v/>
      </c>
      <c r="N338" s="15" t="n">
        <f aca="false">SUM($L$9:L338)</f>
        <v>0.85</v>
      </c>
      <c r="O338" s="16" t="n">
        <f aca="false">SUM($M$9:M338)</f>
        <v>8.5</v>
      </c>
      <c r="P338" s="13" t="n">
        <f aca="false">IFERROR(N338/SUM($J$9:J338),"")</f>
        <v>0.85</v>
      </c>
      <c r="Q338" s="13" t="n">
        <f aca="false">IFERROR(COUNTIF($K$9:K338,"W")/COUNTIF($K$9:K338,"&lt;&gt;"),"")</f>
        <v>1</v>
      </c>
      <c r="R338" s="17" t="n">
        <f aca="false">IFERROR(AVERAGE($I$9:I338),"")</f>
        <v>0.0277777777777778</v>
      </c>
    </row>
    <row r="339" customFormat="false" ht="15" hidden="false" customHeight="false" outlineLevel="0" collapsed="false">
      <c r="A339" s="29"/>
      <c r="B339" s="30"/>
      <c r="C339" s="30"/>
      <c r="D339" s="30"/>
      <c r="E339" s="30"/>
      <c r="F339" s="30"/>
      <c r="G339" s="31"/>
      <c r="H339" s="31"/>
      <c r="I339" s="17" t="str">
        <f aca="false">IFERROR((G339-H339)/H339,"")</f>
        <v/>
      </c>
      <c r="J339" s="31"/>
      <c r="K339" s="30"/>
      <c r="L339" s="15" t="str">
        <f aca="false">IF(K339="W",(G339-1)*J339,IF(K339="L",-J339,IF(K339="P",0,"")))</f>
        <v/>
      </c>
      <c r="M339" s="16" t="str">
        <f aca="false">IFERROR(L339*$B$3,"")</f>
        <v/>
      </c>
      <c r="N339" s="15" t="n">
        <f aca="false">SUM($L$9:L339)</f>
        <v>0.85</v>
      </c>
      <c r="O339" s="16" t="n">
        <f aca="false">SUM($M$9:M339)</f>
        <v>8.5</v>
      </c>
      <c r="P339" s="13" t="n">
        <f aca="false">IFERROR(N339/SUM($J$9:J339),"")</f>
        <v>0.85</v>
      </c>
      <c r="Q339" s="13" t="n">
        <f aca="false">IFERROR(COUNTIF($K$9:K339,"W")/COUNTIF($K$9:K339,"&lt;&gt;"),"")</f>
        <v>1</v>
      </c>
      <c r="R339" s="17" t="n">
        <f aca="false">IFERROR(AVERAGE($I$9:I339),"")</f>
        <v>0.0277777777777778</v>
      </c>
    </row>
    <row r="340" customFormat="false" ht="15" hidden="false" customHeight="false" outlineLevel="0" collapsed="false">
      <c r="A340" s="29"/>
      <c r="B340" s="30"/>
      <c r="C340" s="30"/>
      <c r="D340" s="30"/>
      <c r="E340" s="30"/>
      <c r="F340" s="30"/>
      <c r="G340" s="31"/>
      <c r="H340" s="31"/>
      <c r="I340" s="17" t="str">
        <f aca="false">IFERROR((G340-H340)/H340,"")</f>
        <v/>
      </c>
      <c r="J340" s="31"/>
      <c r="K340" s="30"/>
      <c r="L340" s="15" t="str">
        <f aca="false">IF(K340="W",(G340-1)*J340,IF(K340="L",-J340,IF(K340="P",0,"")))</f>
        <v/>
      </c>
      <c r="M340" s="16" t="str">
        <f aca="false">IFERROR(L340*$B$3,"")</f>
        <v/>
      </c>
      <c r="N340" s="15" t="n">
        <f aca="false">SUM($L$9:L340)</f>
        <v>0.85</v>
      </c>
      <c r="O340" s="16" t="n">
        <f aca="false">SUM($M$9:M340)</f>
        <v>8.5</v>
      </c>
      <c r="P340" s="13" t="n">
        <f aca="false">IFERROR(N340/SUM($J$9:J340),"")</f>
        <v>0.85</v>
      </c>
      <c r="Q340" s="13" t="n">
        <f aca="false">IFERROR(COUNTIF($K$9:K340,"W")/COUNTIF($K$9:K340,"&lt;&gt;"),"")</f>
        <v>1</v>
      </c>
      <c r="R340" s="17" t="n">
        <f aca="false">IFERROR(AVERAGE($I$9:I340),"")</f>
        <v>0.0277777777777778</v>
      </c>
    </row>
    <row r="341" customFormat="false" ht="15" hidden="false" customHeight="false" outlineLevel="0" collapsed="false">
      <c r="A341" s="29"/>
      <c r="B341" s="30"/>
      <c r="C341" s="30"/>
      <c r="D341" s="30"/>
      <c r="E341" s="30"/>
      <c r="F341" s="30"/>
      <c r="G341" s="31"/>
      <c r="H341" s="31"/>
      <c r="I341" s="17" t="str">
        <f aca="false">IFERROR((G341-H341)/H341,"")</f>
        <v/>
      </c>
      <c r="J341" s="31"/>
      <c r="K341" s="30"/>
      <c r="L341" s="15" t="str">
        <f aca="false">IF(K341="W",(G341-1)*J341,IF(K341="L",-J341,IF(K341="P",0,"")))</f>
        <v/>
      </c>
      <c r="M341" s="16" t="str">
        <f aca="false">IFERROR(L341*$B$3,"")</f>
        <v/>
      </c>
      <c r="N341" s="15" t="n">
        <f aca="false">SUM($L$9:L341)</f>
        <v>0.85</v>
      </c>
      <c r="O341" s="16" t="n">
        <f aca="false">SUM($M$9:M341)</f>
        <v>8.5</v>
      </c>
      <c r="P341" s="13" t="n">
        <f aca="false">IFERROR(N341/SUM($J$9:J341),"")</f>
        <v>0.85</v>
      </c>
      <c r="Q341" s="13" t="n">
        <f aca="false">IFERROR(COUNTIF($K$9:K341,"W")/COUNTIF($K$9:K341,"&lt;&gt;"),"")</f>
        <v>1</v>
      </c>
      <c r="R341" s="17" t="n">
        <f aca="false">IFERROR(AVERAGE($I$9:I341),"")</f>
        <v>0.0277777777777778</v>
      </c>
    </row>
    <row r="342" customFormat="false" ht="15" hidden="false" customHeight="false" outlineLevel="0" collapsed="false">
      <c r="A342" s="29"/>
      <c r="B342" s="30"/>
      <c r="C342" s="30"/>
      <c r="D342" s="30"/>
      <c r="E342" s="30"/>
      <c r="F342" s="30"/>
      <c r="G342" s="31"/>
      <c r="H342" s="31"/>
      <c r="I342" s="17" t="str">
        <f aca="false">IFERROR((G342-H342)/H342,"")</f>
        <v/>
      </c>
      <c r="J342" s="31"/>
      <c r="K342" s="30"/>
      <c r="L342" s="15" t="str">
        <f aca="false">IF(K342="W",(G342-1)*J342,IF(K342="L",-J342,IF(K342="P",0,"")))</f>
        <v/>
      </c>
      <c r="M342" s="16" t="str">
        <f aca="false">IFERROR(L342*$B$3,"")</f>
        <v/>
      </c>
      <c r="N342" s="15" t="n">
        <f aca="false">SUM($L$9:L342)</f>
        <v>0.85</v>
      </c>
      <c r="O342" s="16" t="n">
        <f aca="false">SUM($M$9:M342)</f>
        <v>8.5</v>
      </c>
      <c r="P342" s="13" t="n">
        <f aca="false">IFERROR(N342/SUM($J$9:J342),"")</f>
        <v>0.85</v>
      </c>
      <c r="Q342" s="13" t="n">
        <f aca="false">IFERROR(COUNTIF($K$9:K342,"W")/COUNTIF($K$9:K342,"&lt;&gt;"),"")</f>
        <v>1</v>
      </c>
      <c r="R342" s="17" t="n">
        <f aca="false">IFERROR(AVERAGE($I$9:I342),"")</f>
        <v>0.0277777777777778</v>
      </c>
    </row>
    <row r="343" customFormat="false" ht="15" hidden="false" customHeight="false" outlineLevel="0" collapsed="false">
      <c r="A343" s="29"/>
      <c r="B343" s="30"/>
      <c r="C343" s="30"/>
      <c r="D343" s="30"/>
      <c r="E343" s="30"/>
      <c r="F343" s="30"/>
      <c r="G343" s="31"/>
      <c r="H343" s="31"/>
      <c r="I343" s="17" t="str">
        <f aca="false">IFERROR((G343-H343)/H343,"")</f>
        <v/>
      </c>
      <c r="J343" s="31"/>
      <c r="K343" s="30"/>
      <c r="L343" s="15" t="str">
        <f aca="false">IF(K343="W",(G343-1)*J343,IF(K343="L",-J343,IF(K343="P",0,"")))</f>
        <v/>
      </c>
      <c r="M343" s="16" t="str">
        <f aca="false">IFERROR(L343*$B$3,"")</f>
        <v/>
      </c>
      <c r="N343" s="15" t="n">
        <f aca="false">SUM($L$9:L343)</f>
        <v>0.85</v>
      </c>
      <c r="O343" s="16" t="n">
        <f aca="false">SUM($M$9:M343)</f>
        <v>8.5</v>
      </c>
      <c r="P343" s="13" t="n">
        <f aca="false">IFERROR(N343/SUM($J$9:J343),"")</f>
        <v>0.85</v>
      </c>
      <c r="Q343" s="13" t="n">
        <f aca="false">IFERROR(COUNTIF($K$9:K343,"W")/COUNTIF($K$9:K343,"&lt;&gt;"),"")</f>
        <v>1</v>
      </c>
      <c r="R343" s="17" t="n">
        <f aca="false">IFERROR(AVERAGE($I$9:I343),"")</f>
        <v>0.0277777777777778</v>
      </c>
    </row>
    <row r="344" customFormat="false" ht="15" hidden="false" customHeight="false" outlineLevel="0" collapsed="false">
      <c r="A344" s="29"/>
      <c r="B344" s="30"/>
      <c r="C344" s="30"/>
      <c r="D344" s="30"/>
      <c r="E344" s="30"/>
      <c r="F344" s="30"/>
      <c r="G344" s="31"/>
      <c r="H344" s="31"/>
      <c r="I344" s="17" t="str">
        <f aca="false">IFERROR((G344-H344)/H344,"")</f>
        <v/>
      </c>
      <c r="J344" s="31"/>
      <c r="K344" s="30"/>
      <c r="L344" s="15" t="str">
        <f aca="false">IF(K344="W",(G344-1)*J344,IF(K344="L",-J344,IF(K344="P",0,"")))</f>
        <v/>
      </c>
      <c r="M344" s="16" t="str">
        <f aca="false">IFERROR(L344*$B$3,"")</f>
        <v/>
      </c>
      <c r="N344" s="15" t="n">
        <f aca="false">SUM($L$9:L344)</f>
        <v>0.85</v>
      </c>
      <c r="O344" s="16" t="n">
        <f aca="false">SUM($M$9:M344)</f>
        <v>8.5</v>
      </c>
      <c r="P344" s="13" t="n">
        <f aca="false">IFERROR(N344/SUM($J$9:J344),"")</f>
        <v>0.85</v>
      </c>
      <c r="Q344" s="13" t="n">
        <f aca="false">IFERROR(COUNTIF($K$9:K344,"W")/COUNTIF($K$9:K344,"&lt;&gt;"),"")</f>
        <v>1</v>
      </c>
      <c r="R344" s="17" t="n">
        <f aca="false">IFERROR(AVERAGE($I$9:I344),"")</f>
        <v>0.0277777777777778</v>
      </c>
    </row>
    <row r="345" customFormat="false" ht="15" hidden="false" customHeight="false" outlineLevel="0" collapsed="false">
      <c r="A345" s="29"/>
      <c r="B345" s="30"/>
      <c r="C345" s="30"/>
      <c r="D345" s="30"/>
      <c r="E345" s="30"/>
      <c r="F345" s="30"/>
      <c r="G345" s="31"/>
      <c r="H345" s="31"/>
      <c r="I345" s="17" t="str">
        <f aca="false">IFERROR((G345-H345)/H345,"")</f>
        <v/>
      </c>
      <c r="J345" s="31"/>
      <c r="K345" s="30"/>
      <c r="L345" s="15" t="str">
        <f aca="false">IF(K345="W",(G345-1)*J345,IF(K345="L",-J345,IF(K345="P",0,"")))</f>
        <v/>
      </c>
      <c r="M345" s="16" t="str">
        <f aca="false">IFERROR(L345*$B$3,"")</f>
        <v/>
      </c>
      <c r="N345" s="15" t="n">
        <f aca="false">SUM($L$9:L345)</f>
        <v>0.85</v>
      </c>
      <c r="O345" s="16" t="n">
        <f aca="false">SUM($M$9:M345)</f>
        <v>8.5</v>
      </c>
      <c r="P345" s="13" t="n">
        <f aca="false">IFERROR(N345/SUM($J$9:J345),"")</f>
        <v>0.85</v>
      </c>
      <c r="Q345" s="13" t="n">
        <f aca="false">IFERROR(COUNTIF($K$9:K345,"W")/COUNTIF($K$9:K345,"&lt;&gt;"),"")</f>
        <v>1</v>
      </c>
      <c r="R345" s="17" t="n">
        <f aca="false">IFERROR(AVERAGE($I$9:I345),"")</f>
        <v>0.0277777777777778</v>
      </c>
    </row>
    <row r="346" customFormat="false" ht="15" hidden="false" customHeight="false" outlineLevel="0" collapsed="false">
      <c r="A346" s="29"/>
      <c r="B346" s="30"/>
      <c r="C346" s="30"/>
      <c r="D346" s="30"/>
      <c r="E346" s="30"/>
      <c r="F346" s="30"/>
      <c r="G346" s="31"/>
      <c r="H346" s="31"/>
      <c r="I346" s="17" t="str">
        <f aca="false">IFERROR((G346-H346)/H346,"")</f>
        <v/>
      </c>
      <c r="J346" s="31"/>
      <c r="K346" s="30"/>
      <c r="L346" s="15" t="str">
        <f aca="false">IF(K346="W",(G346-1)*J346,IF(K346="L",-J346,IF(K346="P",0,"")))</f>
        <v/>
      </c>
      <c r="M346" s="16" t="str">
        <f aca="false">IFERROR(L346*$B$3,"")</f>
        <v/>
      </c>
      <c r="N346" s="15" t="n">
        <f aca="false">SUM($L$9:L346)</f>
        <v>0.85</v>
      </c>
      <c r="O346" s="16" t="n">
        <f aca="false">SUM($M$9:M346)</f>
        <v>8.5</v>
      </c>
      <c r="P346" s="13" t="n">
        <f aca="false">IFERROR(N346/SUM($J$9:J346),"")</f>
        <v>0.85</v>
      </c>
      <c r="Q346" s="13" t="n">
        <f aca="false">IFERROR(COUNTIF($K$9:K346,"W")/COUNTIF($K$9:K346,"&lt;&gt;"),"")</f>
        <v>1</v>
      </c>
      <c r="R346" s="17" t="n">
        <f aca="false">IFERROR(AVERAGE($I$9:I346),"")</f>
        <v>0.0277777777777778</v>
      </c>
    </row>
    <row r="347" customFormat="false" ht="15" hidden="false" customHeight="false" outlineLevel="0" collapsed="false">
      <c r="A347" s="29"/>
      <c r="B347" s="30"/>
      <c r="C347" s="30"/>
      <c r="D347" s="30"/>
      <c r="E347" s="30"/>
      <c r="F347" s="30"/>
      <c r="G347" s="31"/>
      <c r="H347" s="31"/>
      <c r="I347" s="17" t="str">
        <f aca="false">IFERROR((G347-H347)/H347,"")</f>
        <v/>
      </c>
      <c r="J347" s="31"/>
      <c r="K347" s="30"/>
      <c r="L347" s="15" t="str">
        <f aca="false">IF(K347="W",(G347-1)*J347,IF(K347="L",-J347,IF(K347="P",0,"")))</f>
        <v/>
      </c>
      <c r="M347" s="16" t="str">
        <f aca="false">IFERROR(L347*$B$3,"")</f>
        <v/>
      </c>
      <c r="N347" s="15" t="n">
        <f aca="false">SUM($L$9:L347)</f>
        <v>0.85</v>
      </c>
      <c r="O347" s="16" t="n">
        <f aca="false">SUM($M$9:M347)</f>
        <v>8.5</v>
      </c>
      <c r="P347" s="13" t="n">
        <f aca="false">IFERROR(N347/SUM($J$9:J347),"")</f>
        <v>0.85</v>
      </c>
      <c r="Q347" s="13" t="n">
        <f aca="false">IFERROR(COUNTIF($K$9:K347,"W")/COUNTIF($K$9:K347,"&lt;&gt;"),"")</f>
        <v>1</v>
      </c>
      <c r="R347" s="17" t="n">
        <f aca="false">IFERROR(AVERAGE($I$9:I347),"")</f>
        <v>0.0277777777777778</v>
      </c>
    </row>
    <row r="348" customFormat="false" ht="15" hidden="false" customHeight="false" outlineLevel="0" collapsed="false">
      <c r="A348" s="29"/>
      <c r="B348" s="30"/>
      <c r="C348" s="30"/>
      <c r="D348" s="30"/>
      <c r="E348" s="30"/>
      <c r="F348" s="30"/>
      <c r="G348" s="31"/>
      <c r="H348" s="31"/>
      <c r="I348" s="17" t="str">
        <f aca="false">IFERROR((G348-H348)/H348,"")</f>
        <v/>
      </c>
      <c r="J348" s="31"/>
      <c r="K348" s="30"/>
      <c r="L348" s="15" t="str">
        <f aca="false">IF(K348="W",(G348-1)*J348,IF(K348="L",-J348,IF(K348="P",0,"")))</f>
        <v/>
      </c>
      <c r="M348" s="16" t="str">
        <f aca="false">IFERROR(L348*$B$3,"")</f>
        <v/>
      </c>
      <c r="N348" s="15" t="n">
        <f aca="false">SUM($L$9:L348)</f>
        <v>0.85</v>
      </c>
      <c r="O348" s="16" t="n">
        <f aca="false">SUM($M$9:M348)</f>
        <v>8.5</v>
      </c>
      <c r="P348" s="13" t="n">
        <f aca="false">IFERROR(N348/SUM($J$9:J348),"")</f>
        <v>0.85</v>
      </c>
      <c r="Q348" s="13" t="n">
        <f aca="false">IFERROR(COUNTIF($K$9:K348,"W")/COUNTIF($K$9:K348,"&lt;&gt;"),"")</f>
        <v>1</v>
      </c>
      <c r="R348" s="17" t="n">
        <f aca="false">IFERROR(AVERAGE($I$9:I348),"")</f>
        <v>0.0277777777777778</v>
      </c>
    </row>
    <row r="349" customFormat="false" ht="15" hidden="false" customHeight="false" outlineLevel="0" collapsed="false">
      <c r="A349" s="29"/>
      <c r="B349" s="30"/>
      <c r="C349" s="30"/>
      <c r="D349" s="30"/>
      <c r="E349" s="30"/>
      <c r="F349" s="30"/>
      <c r="G349" s="31"/>
      <c r="H349" s="31"/>
      <c r="I349" s="17" t="str">
        <f aca="false">IFERROR((G349-H349)/H349,"")</f>
        <v/>
      </c>
      <c r="J349" s="31"/>
      <c r="K349" s="30"/>
      <c r="L349" s="15" t="str">
        <f aca="false">IF(K349="W",(G349-1)*J349,IF(K349="L",-J349,IF(K349="P",0,"")))</f>
        <v/>
      </c>
      <c r="M349" s="16" t="str">
        <f aca="false">IFERROR(L349*$B$3,"")</f>
        <v/>
      </c>
      <c r="N349" s="15" t="n">
        <f aca="false">SUM($L$9:L349)</f>
        <v>0.85</v>
      </c>
      <c r="O349" s="16" t="n">
        <f aca="false">SUM($M$9:M349)</f>
        <v>8.5</v>
      </c>
      <c r="P349" s="13" t="n">
        <f aca="false">IFERROR(N349/SUM($J$9:J349),"")</f>
        <v>0.85</v>
      </c>
      <c r="Q349" s="13" t="n">
        <f aca="false">IFERROR(COUNTIF($K$9:K349,"W")/COUNTIF($K$9:K349,"&lt;&gt;"),"")</f>
        <v>1</v>
      </c>
      <c r="R349" s="17" t="n">
        <f aca="false">IFERROR(AVERAGE($I$9:I349),"")</f>
        <v>0.0277777777777778</v>
      </c>
    </row>
    <row r="350" customFormat="false" ht="15" hidden="false" customHeight="false" outlineLevel="0" collapsed="false">
      <c r="A350" s="29"/>
      <c r="B350" s="30"/>
      <c r="C350" s="30"/>
      <c r="D350" s="30"/>
      <c r="E350" s="30"/>
      <c r="F350" s="30"/>
      <c r="G350" s="31"/>
      <c r="H350" s="31"/>
      <c r="I350" s="17" t="str">
        <f aca="false">IFERROR((G350-H350)/H350,"")</f>
        <v/>
      </c>
      <c r="J350" s="31"/>
      <c r="K350" s="30"/>
      <c r="L350" s="15" t="str">
        <f aca="false">IF(K350="W",(G350-1)*J350,IF(K350="L",-J350,IF(K350="P",0,"")))</f>
        <v/>
      </c>
      <c r="M350" s="16" t="str">
        <f aca="false">IFERROR(L350*$B$3,"")</f>
        <v/>
      </c>
      <c r="N350" s="15" t="n">
        <f aca="false">SUM($L$9:L350)</f>
        <v>0.85</v>
      </c>
      <c r="O350" s="16" t="n">
        <f aca="false">SUM($M$9:M350)</f>
        <v>8.5</v>
      </c>
      <c r="P350" s="13" t="n">
        <f aca="false">IFERROR(N350/SUM($J$9:J350),"")</f>
        <v>0.85</v>
      </c>
      <c r="Q350" s="13" t="n">
        <f aca="false">IFERROR(COUNTIF($K$9:K350,"W")/COUNTIF($K$9:K350,"&lt;&gt;"),"")</f>
        <v>1</v>
      </c>
      <c r="R350" s="17" t="n">
        <f aca="false">IFERROR(AVERAGE($I$9:I350),"")</f>
        <v>0.0277777777777778</v>
      </c>
    </row>
    <row r="351" customFormat="false" ht="15" hidden="false" customHeight="false" outlineLevel="0" collapsed="false">
      <c r="A351" s="29"/>
      <c r="B351" s="30"/>
      <c r="C351" s="30"/>
      <c r="D351" s="30"/>
      <c r="E351" s="30"/>
      <c r="F351" s="30"/>
      <c r="G351" s="31"/>
      <c r="H351" s="31"/>
      <c r="I351" s="17" t="str">
        <f aca="false">IFERROR((G351-H351)/H351,"")</f>
        <v/>
      </c>
      <c r="J351" s="31"/>
      <c r="K351" s="30"/>
      <c r="L351" s="15" t="str">
        <f aca="false">IF(K351="W",(G351-1)*J351,IF(K351="L",-J351,IF(K351="P",0,"")))</f>
        <v/>
      </c>
      <c r="M351" s="16" t="str">
        <f aca="false">IFERROR(L351*$B$3,"")</f>
        <v/>
      </c>
      <c r="N351" s="15" t="n">
        <f aca="false">SUM($L$9:L351)</f>
        <v>0.85</v>
      </c>
      <c r="O351" s="16" t="n">
        <f aca="false">SUM($M$9:M351)</f>
        <v>8.5</v>
      </c>
      <c r="P351" s="13" t="n">
        <f aca="false">IFERROR(N351/SUM($J$9:J351),"")</f>
        <v>0.85</v>
      </c>
      <c r="Q351" s="13" t="n">
        <f aca="false">IFERROR(COUNTIF($K$9:K351,"W")/COUNTIF($K$9:K351,"&lt;&gt;"),"")</f>
        <v>1</v>
      </c>
      <c r="R351" s="17" t="n">
        <f aca="false">IFERROR(AVERAGE($I$9:I351),"")</f>
        <v>0.0277777777777778</v>
      </c>
    </row>
    <row r="352" customFormat="false" ht="15" hidden="false" customHeight="false" outlineLevel="0" collapsed="false">
      <c r="A352" s="29"/>
      <c r="B352" s="30"/>
      <c r="C352" s="30"/>
      <c r="D352" s="30"/>
      <c r="E352" s="30"/>
      <c r="F352" s="30"/>
      <c r="G352" s="31"/>
      <c r="H352" s="31"/>
      <c r="I352" s="17" t="str">
        <f aca="false">IFERROR((G352-H352)/H352,"")</f>
        <v/>
      </c>
      <c r="J352" s="31"/>
      <c r="K352" s="30"/>
      <c r="L352" s="15" t="str">
        <f aca="false">IF(K352="W",(G352-1)*J352,IF(K352="L",-J352,IF(K352="P",0,"")))</f>
        <v/>
      </c>
      <c r="M352" s="16" t="str">
        <f aca="false">IFERROR(L352*$B$3,"")</f>
        <v/>
      </c>
      <c r="N352" s="15" t="n">
        <f aca="false">SUM($L$9:L352)</f>
        <v>0.85</v>
      </c>
      <c r="O352" s="16" t="n">
        <f aca="false">SUM($M$9:M352)</f>
        <v>8.5</v>
      </c>
      <c r="P352" s="13" t="n">
        <f aca="false">IFERROR(N352/SUM($J$9:J352),"")</f>
        <v>0.85</v>
      </c>
      <c r="Q352" s="13" t="n">
        <f aca="false">IFERROR(COUNTIF($K$9:K352,"W")/COUNTIF($K$9:K352,"&lt;&gt;"),"")</f>
        <v>1</v>
      </c>
      <c r="R352" s="17" t="n">
        <f aca="false">IFERROR(AVERAGE($I$9:I352),"")</f>
        <v>0.0277777777777778</v>
      </c>
    </row>
    <row r="353" customFormat="false" ht="15" hidden="false" customHeight="false" outlineLevel="0" collapsed="false">
      <c r="A353" s="29"/>
      <c r="B353" s="30"/>
      <c r="C353" s="30"/>
      <c r="D353" s="30"/>
      <c r="E353" s="30"/>
      <c r="F353" s="30"/>
      <c r="G353" s="31"/>
      <c r="H353" s="31"/>
      <c r="I353" s="17" t="str">
        <f aca="false">IFERROR((G353-H353)/H353,"")</f>
        <v/>
      </c>
      <c r="J353" s="31"/>
      <c r="K353" s="30"/>
      <c r="L353" s="15" t="str">
        <f aca="false">IF(K353="W",(G353-1)*J353,IF(K353="L",-J353,IF(K353="P",0,"")))</f>
        <v/>
      </c>
      <c r="M353" s="16" t="str">
        <f aca="false">IFERROR(L353*$B$3,"")</f>
        <v/>
      </c>
      <c r="N353" s="15" t="n">
        <f aca="false">SUM($L$9:L353)</f>
        <v>0.85</v>
      </c>
      <c r="O353" s="16" t="n">
        <f aca="false">SUM($M$9:M353)</f>
        <v>8.5</v>
      </c>
      <c r="P353" s="13" t="n">
        <f aca="false">IFERROR(N353/SUM($J$9:J353),"")</f>
        <v>0.85</v>
      </c>
      <c r="Q353" s="13" t="n">
        <f aca="false">IFERROR(COUNTIF($K$9:K353,"W")/COUNTIF($K$9:K353,"&lt;&gt;"),"")</f>
        <v>1</v>
      </c>
      <c r="R353" s="17" t="n">
        <f aca="false">IFERROR(AVERAGE($I$9:I353),"")</f>
        <v>0.0277777777777778</v>
      </c>
    </row>
    <row r="354" customFormat="false" ht="15" hidden="false" customHeight="false" outlineLevel="0" collapsed="false">
      <c r="A354" s="29"/>
      <c r="B354" s="30"/>
      <c r="C354" s="30"/>
      <c r="D354" s="30"/>
      <c r="E354" s="30"/>
      <c r="F354" s="30"/>
      <c r="G354" s="31"/>
      <c r="H354" s="31"/>
      <c r="I354" s="17" t="str">
        <f aca="false">IFERROR((G354-H354)/H354,"")</f>
        <v/>
      </c>
      <c r="J354" s="31"/>
      <c r="K354" s="30"/>
      <c r="L354" s="15" t="str">
        <f aca="false">IF(K354="W",(G354-1)*J354,IF(K354="L",-J354,IF(K354="P",0,"")))</f>
        <v/>
      </c>
      <c r="M354" s="16" t="str">
        <f aca="false">IFERROR(L354*$B$3,"")</f>
        <v/>
      </c>
      <c r="N354" s="15" t="n">
        <f aca="false">SUM($L$9:L354)</f>
        <v>0.85</v>
      </c>
      <c r="O354" s="16" t="n">
        <f aca="false">SUM($M$9:M354)</f>
        <v>8.5</v>
      </c>
      <c r="P354" s="13" t="n">
        <f aca="false">IFERROR(N354/SUM($J$9:J354),"")</f>
        <v>0.85</v>
      </c>
      <c r="Q354" s="13" t="n">
        <f aca="false">IFERROR(COUNTIF($K$9:K354,"W")/COUNTIF($K$9:K354,"&lt;&gt;"),"")</f>
        <v>1</v>
      </c>
      <c r="R354" s="17" t="n">
        <f aca="false">IFERROR(AVERAGE($I$9:I354),"")</f>
        <v>0.0277777777777778</v>
      </c>
    </row>
    <row r="355" customFormat="false" ht="15" hidden="false" customHeight="false" outlineLevel="0" collapsed="false">
      <c r="A355" s="29"/>
      <c r="B355" s="30"/>
      <c r="C355" s="30"/>
      <c r="D355" s="30"/>
      <c r="E355" s="30"/>
      <c r="F355" s="30"/>
      <c r="G355" s="31"/>
      <c r="H355" s="31"/>
      <c r="I355" s="17" t="str">
        <f aca="false">IFERROR((G355-H355)/H355,"")</f>
        <v/>
      </c>
      <c r="J355" s="31"/>
      <c r="K355" s="30"/>
      <c r="L355" s="15" t="str">
        <f aca="false">IF(K355="W",(G355-1)*J355,IF(K355="L",-J355,IF(K355="P",0,"")))</f>
        <v/>
      </c>
      <c r="M355" s="16" t="str">
        <f aca="false">IFERROR(L355*$B$3,"")</f>
        <v/>
      </c>
      <c r="N355" s="15" t="n">
        <f aca="false">SUM($L$9:L355)</f>
        <v>0.85</v>
      </c>
      <c r="O355" s="16" t="n">
        <f aca="false">SUM($M$9:M355)</f>
        <v>8.5</v>
      </c>
      <c r="P355" s="13" t="n">
        <f aca="false">IFERROR(N355/SUM($J$9:J355),"")</f>
        <v>0.85</v>
      </c>
      <c r="Q355" s="13" t="n">
        <f aca="false">IFERROR(COUNTIF($K$9:K355,"W")/COUNTIF($K$9:K355,"&lt;&gt;"),"")</f>
        <v>1</v>
      </c>
      <c r="R355" s="17" t="n">
        <f aca="false">IFERROR(AVERAGE($I$9:I355),"")</f>
        <v>0.0277777777777778</v>
      </c>
    </row>
    <row r="356" customFormat="false" ht="15" hidden="false" customHeight="false" outlineLevel="0" collapsed="false">
      <c r="A356" s="29"/>
      <c r="B356" s="30"/>
      <c r="C356" s="30"/>
      <c r="D356" s="30"/>
      <c r="E356" s="30"/>
      <c r="F356" s="30"/>
      <c r="G356" s="31"/>
      <c r="H356" s="31"/>
      <c r="I356" s="17" t="str">
        <f aca="false">IFERROR((G356-H356)/H356,"")</f>
        <v/>
      </c>
      <c r="J356" s="31"/>
      <c r="K356" s="30"/>
      <c r="L356" s="15" t="str">
        <f aca="false">IF(K356="W",(G356-1)*J356,IF(K356="L",-J356,IF(K356="P",0,"")))</f>
        <v/>
      </c>
      <c r="M356" s="16" t="str">
        <f aca="false">IFERROR(L356*$B$3,"")</f>
        <v/>
      </c>
      <c r="N356" s="15" t="n">
        <f aca="false">SUM($L$9:L356)</f>
        <v>0.85</v>
      </c>
      <c r="O356" s="16" t="n">
        <f aca="false">SUM($M$9:M356)</f>
        <v>8.5</v>
      </c>
      <c r="P356" s="13" t="n">
        <f aca="false">IFERROR(N356/SUM($J$9:J356),"")</f>
        <v>0.85</v>
      </c>
      <c r="Q356" s="13" t="n">
        <f aca="false">IFERROR(COUNTIF($K$9:K356,"W")/COUNTIF($K$9:K356,"&lt;&gt;"),"")</f>
        <v>1</v>
      </c>
      <c r="R356" s="17" t="n">
        <f aca="false">IFERROR(AVERAGE($I$9:I356),"")</f>
        <v>0.0277777777777778</v>
      </c>
    </row>
    <row r="357" customFormat="false" ht="15" hidden="false" customHeight="false" outlineLevel="0" collapsed="false">
      <c r="A357" s="29"/>
      <c r="B357" s="30"/>
      <c r="C357" s="30"/>
      <c r="D357" s="30"/>
      <c r="E357" s="30"/>
      <c r="F357" s="30"/>
      <c r="G357" s="31"/>
      <c r="H357" s="31"/>
      <c r="I357" s="17" t="str">
        <f aca="false">IFERROR((G357-H357)/H357,"")</f>
        <v/>
      </c>
      <c r="J357" s="31"/>
      <c r="K357" s="30"/>
      <c r="L357" s="15" t="str">
        <f aca="false">IF(K357="W",(G357-1)*J357,IF(K357="L",-J357,IF(K357="P",0,"")))</f>
        <v/>
      </c>
      <c r="M357" s="16" t="str">
        <f aca="false">IFERROR(L357*$B$3,"")</f>
        <v/>
      </c>
      <c r="N357" s="15" t="n">
        <f aca="false">SUM($L$9:L357)</f>
        <v>0.85</v>
      </c>
      <c r="O357" s="16" t="n">
        <f aca="false">SUM($M$9:M357)</f>
        <v>8.5</v>
      </c>
      <c r="P357" s="13" t="n">
        <f aca="false">IFERROR(N357/SUM($J$9:J357),"")</f>
        <v>0.85</v>
      </c>
      <c r="Q357" s="13" t="n">
        <f aca="false">IFERROR(COUNTIF($K$9:K357,"W")/COUNTIF($K$9:K357,"&lt;&gt;"),"")</f>
        <v>1</v>
      </c>
      <c r="R357" s="17" t="n">
        <f aca="false">IFERROR(AVERAGE($I$9:I357),"")</f>
        <v>0.0277777777777778</v>
      </c>
    </row>
    <row r="358" customFormat="false" ht="15" hidden="false" customHeight="false" outlineLevel="0" collapsed="false">
      <c r="A358" s="29"/>
      <c r="B358" s="30"/>
      <c r="C358" s="30"/>
      <c r="D358" s="30"/>
      <c r="E358" s="30"/>
      <c r="F358" s="30"/>
      <c r="G358" s="31"/>
      <c r="H358" s="31"/>
      <c r="I358" s="17" t="str">
        <f aca="false">IFERROR((G358-H358)/H358,"")</f>
        <v/>
      </c>
      <c r="J358" s="31"/>
      <c r="K358" s="30"/>
      <c r="L358" s="15" t="str">
        <f aca="false">IF(K358="W",(G358-1)*J358,IF(K358="L",-J358,IF(K358="P",0,"")))</f>
        <v/>
      </c>
      <c r="M358" s="16" t="str">
        <f aca="false">IFERROR(L358*$B$3,"")</f>
        <v/>
      </c>
      <c r="N358" s="15" t="n">
        <f aca="false">SUM($L$9:L358)</f>
        <v>0.85</v>
      </c>
      <c r="O358" s="16" t="n">
        <f aca="false">SUM($M$9:M358)</f>
        <v>8.5</v>
      </c>
      <c r="P358" s="13" t="n">
        <f aca="false">IFERROR(N358/SUM($J$9:J358),"")</f>
        <v>0.85</v>
      </c>
      <c r="Q358" s="13" t="n">
        <f aca="false">IFERROR(COUNTIF($K$9:K358,"W")/COUNTIF($K$9:K358,"&lt;&gt;"),"")</f>
        <v>1</v>
      </c>
      <c r="R358" s="17" t="n">
        <f aca="false">IFERROR(AVERAGE($I$9:I358),"")</f>
        <v>0.0277777777777778</v>
      </c>
    </row>
    <row r="359" customFormat="false" ht="15" hidden="false" customHeight="false" outlineLevel="0" collapsed="false">
      <c r="A359" s="29"/>
      <c r="B359" s="30"/>
      <c r="C359" s="30"/>
      <c r="D359" s="30"/>
      <c r="E359" s="30"/>
      <c r="F359" s="30"/>
      <c r="G359" s="31"/>
      <c r="H359" s="31"/>
      <c r="I359" s="17" t="str">
        <f aca="false">IFERROR((G359-H359)/H359,"")</f>
        <v/>
      </c>
      <c r="J359" s="31"/>
      <c r="K359" s="30"/>
      <c r="L359" s="15" t="str">
        <f aca="false">IF(K359="W",(G359-1)*J359,IF(K359="L",-J359,IF(K359="P",0,"")))</f>
        <v/>
      </c>
      <c r="M359" s="16" t="str">
        <f aca="false">IFERROR(L359*$B$3,"")</f>
        <v/>
      </c>
      <c r="N359" s="15" t="n">
        <f aca="false">SUM($L$9:L359)</f>
        <v>0.85</v>
      </c>
      <c r="O359" s="16" t="n">
        <f aca="false">SUM($M$9:M359)</f>
        <v>8.5</v>
      </c>
      <c r="P359" s="13" t="n">
        <f aca="false">IFERROR(N359/SUM($J$9:J359),"")</f>
        <v>0.85</v>
      </c>
      <c r="Q359" s="13" t="n">
        <f aca="false">IFERROR(COUNTIF($K$9:K359,"W")/COUNTIF($K$9:K359,"&lt;&gt;"),"")</f>
        <v>1</v>
      </c>
      <c r="R359" s="17" t="n">
        <f aca="false">IFERROR(AVERAGE($I$9:I359),"")</f>
        <v>0.0277777777777778</v>
      </c>
    </row>
    <row r="360" customFormat="false" ht="15" hidden="false" customHeight="false" outlineLevel="0" collapsed="false">
      <c r="A360" s="29"/>
      <c r="B360" s="30"/>
      <c r="C360" s="30"/>
      <c r="D360" s="30"/>
      <c r="E360" s="30"/>
      <c r="F360" s="30"/>
      <c r="G360" s="31"/>
      <c r="H360" s="31"/>
      <c r="I360" s="17" t="str">
        <f aca="false">IFERROR((G360-H360)/H360,"")</f>
        <v/>
      </c>
      <c r="J360" s="31"/>
      <c r="K360" s="30"/>
      <c r="L360" s="15" t="str">
        <f aca="false">IF(K360="W",(G360-1)*J360,IF(K360="L",-J360,IF(K360="P",0,"")))</f>
        <v/>
      </c>
      <c r="M360" s="16" t="str">
        <f aca="false">IFERROR(L360*$B$3,"")</f>
        <v/>
      </c>
      <c r="N360" s="15" t="n">
        <f aca="false">SUM($L$9:L360)</f>
        <v>0.85</v>
      </c>
      <c r="O360" s="16" t="n">
        <f aca="false">SUM($M$9:M360)</f>
        <v>8.5</v>
      </c>
      <c r="P360" s="13" t="n">
        <f aca="false">IFERROR(N360/SUM($J$9:J360),"")</f>
        <v>0.85</v>
      </c>
      <c r="Q360" s="13" t="n">
        <f aca="false">IFERROR(COUNTIF($K$9:K360,"W")/COUNTIF($K$9:K360,"&lt;&gt;"),"")</f>
        <v>1</v>
      </c>
      <c r="R360" s="17" t="n">
        <f aca="false">IFERROR(AVERAGE($I$9:I360),"")</f>
        <v>0.0277777777777778</v>
      </c>
    </row>
    <row r="361" customFormat="false" ht="15" hidden="false" customHeight="false" outlineLevel="0" collapsed="false">
      <c r="A361" s="29"/>
      <c r="B361" s="30"/>
      <c r="C361" s="30"/>
      <c r="D361" s="30"/>
      <c r="E361" s="30"/>
      <c r="F361" s="30"/>
      <c r="G361" s="31"/>
      <c r="H361" s="31"/>
      <c r="I361" s="17" t="str">
        <f aca="false">IFERROR((G361-H361)/H361,"")</f>
        <v/>
      </c>
      <c r="J361" s="31"/>
      <c r="K361" s="30"/>
      <c r="L361" s="15" t="str">
        <f aca="false">IF(K361="W",(G361-1)*J361,IF(K361="L",-J361,IF(K361="P",0,"")))</f>
        <v/>
      </c>
      <c r="M361" s="16" t="str">
        <f aca="false">IFERROR(L361*$B$3,"")</f>
        <v/>
      </c>
      <c r="N361" s="15" t="n">
        <f aca="false">SUM($L$9:L361)</f>
        <v>0.85</v>
      </c>
      <c r="O361" s="16" t="n">
        <f aca="false">SUM($M$9:M361)</f>
        <v>8.5</v>
      </c>
      <c r="P361" s="13" t="n">
        <f aca="false">IFERROR(N361/SUM($J$9:J361),"")</f>
        <v>0.85</v>
      </c>
      <c r="Q361" s="13" t="n">
        <f aca="false">IFERROR(COUNTIF($K$9:K361,"W")/COUNTIF($K$9:K361,"&lt;&gt;"),"")</f>
        <v>1</v>
      </c>
      <c r="R361" s="17" t="n">
        <f aca="false">IFERROR(AVERAGE($I$9:I361),"")</f>
        <v>0.0277777777777778</v>
      </c>
    </row>
    <row r="362" customFormat="false" ht="15" hidden="false" customHeight="false" outlineLevel="0" collapsed="false">
      <c r="A362" s="29"/>
      <c r="B362" s="30"/>
      <c r="C362" s="30"/>
      <c r="D362" s="30"/>
      <c r="E362" s="30"/>
      <c r="F362" s="30"/>
      <c r="G362" s="31"/>
      <c r="H362" s="31"/>
      <c r="I362" s="17" t="str">
        <f aca="false">IFERROR((G362-H362)/H362,"")</f>
        <v/>
      </c>
      <c r="J362" s="31"/>
      <c r="K362" s="30"/>
      <c r="L362" s="15" t="str">
        <f aca="false">IF(K362="W",(G362-1)*J362,IF(K362="L",-J362,IF(K362="P",0,"")))</f>
        <v/>
      </c>
      <c r="M362" s="16" t="str">
        <f aca="false">IFERROR(L362*$B$3,"")</f>
        <v/>
      </c>
      <c r="N362" s="15" t="n">
        <f aca="false">SUM($L$9:L362)</f>
        <v>0.85</v>
      </c>
      <c r="O362" s="16" t="n">
        <f aca="false">SUM($M$9:M362)</f>
        <v>8.5</v>
      </c>
      <c r="P362" s="13" t="n">
        <f aca="false">IFERROR(N362/SUM($J$9:J362),"")</f>
        <v>0.85</v>
      </c>
      <c r="Q362" s="13" t="n">
        <f aca="false">IFERROR(COUNTIF($K$9:K362,"W")/COUNTIF($K$9:K362,"&lt;&gt;"),"")</f>
        <v>1</v>
      </c>
      <c r="R362" s="17" t="n">
        <f aca="false">IFERROR(AVERAGE($I$9:I362),"")</f>
        <v>0.0277777777777778</v>
      </c>
    </row>
    <row r="363" customFormat="false" ht="15" hidden="false" customHeight="false" outlineLevel="0" collapsed="false">
      <c r="A363" s="29"/>
      <c r="B363" s="30"/>
      <c r="C363" s="30"/>
      <c r="D363" s="30"/>
      <c r="E363" s="30"/>
      <c r="F363" s="30"/>
      <c r="G363" s="31"/>
      <c r="H363" s="31"/>
      <c r="I363" s="17" t="str">
        <f aca="false">IFERROR((G363-H363)/H363,"")</f>
        <v/>
      </c>
      <c r="J363" s="31"/>
      <c r="K363" s="30"/>
      <c r="L363" s="15" t="str">
        <f aca="false">IF(K363="W",(G363-1)*J363,IF(K363="L",-J363,IF(K363="P",0,"")))</f>
        <v/>
      </c>
      <c r="M363" s="16" t="str">
        <f aca="false">IFERROR(L363*$B$3,"")</f>
        <v/>
      </c>
      <c r="N363" s="15" t="n">
        <f aca="false">SUM($L$9:L363)</f>
        <v>0.85</v>
      </c>
      <c r="O363" s="16" t="n">
        <f aca="false">SUM($M$9:M363)</f>
        <v>8.5</v>
      </c>
      <c r="P363" s="13" t="n">
        <f aca="false">IFERROR(N363/SUM($J$9:J363),"")</f>
        <v>0.85</v>
      </c>
      <c r="Q363" s="13" t="n">
        <f aca="false">IFERROR(COUNTIF($K$9:K363,"W")/COUNTIF($K$9:K363,"&lt;&gt;"),"")</f>
        <v>1</v>
      </c>
      <c r="R363" s="17" t="n">
        <f aca="false">IFERROR(AVERAGE($I$9:I363),"")</f>
        <v>0.0277777777777778</v>
      </c>
    </row>
    <row r="364" customFormat="false" ht="15" hidden="false" customHeight="false" outlineLevel="0" collapsed="false">
      <c r="A364" s="29"/>
      <c r="B364" s="30"/>
      <c r="C364" s="30"/>
      <c r="D364" s="30"/>
      <c r="E364" s="30"/>
      <c r="F364" s="30"/>
      <c r="G364" s="31"/>
      <c r="H364" s="31"/>
      <c r="I364" s="17" t="str">
        <f aca="false">IFERROR((G364-H364)/H364,"")</f>
        <v/>
      </c>
      <c r="J364" s="31"/>
      <c r="K364" s="30"/>
      <c r="L364" s="15" t="str">
        <f aca="false">IF(K364="W",(G364-1)*J364,IF(K364="L",-J364,IF(K364="P",0,"")))</f>
        <v/>
      </c>
      <c r="M364" s="16" t="str">
        <f aca="false">IFERROR(L364*$B$3,"")</f>
        <v/>
      </c>
      <c r="N364" s="15" t="n">
        <f aca="false">SUM($L$9:L364)</f>
        <v>0.85</v>
      </c>
      <c r="O364" s="16" t="n">
        <f aca="false">SUM($M$9:M364)</f>
        <v>8.5</v>
      </c>
      <c r="P364" s="13" t="n">
        <f aca="false">IFERROR(N364/SUM($J$9:J364),"")</f>
        <v>0.85</v>
      </c>
      <c r="Q364" s="13" t="n">
        <f aca="false">IFERROR(COUNTIF($K$9:K364,"W")/COUNTIF($K$9:K364,"&lt;&gt;"),"")</f>
        <v>1</v>
      </c>
      <c r="R364" s="17" t="n">
        <f aca="false">IFERROR(AVERAGE($I$9:I364),"")</f>
        <v>0.0277777777777778</v>
      </c>
    </row>
    <row r="365" customFormat="false" ht="15" hidden="false" customHeight="false" outlineLevel="0" collapsed="false">
      <c r="A365" s="29"/>
      <c r="B365" s="30"/>
      <c r="C365" s="30"/>
      <c r="D365" s="30"/>
      <c r="E365" s="30"/>
      <c r="F365" s="30"/>
      <c r="G365" s="31"/>
      <c r="H365" s="31"/>
      <c r="I365" s="17" t="str">
        <f aca="false">IFERROR((G365-H365)/H365,"")</f>
        <v/>
      </c>
      <c r="J365" s="31"/>
      <c r="K365" s="30"/>
      <c r="L365" s="15" t="str">
        <f aca="false">IF(K365="W",(G365-1)*J365,IF(K365="L",-J365,IF(K365="P",0,"")))</f>
        <v/>
      </c>
      <c r="M365" s="16" t="str">
        <f aca="false">IFERROR(L365*$B$3,"")</f>
        <v/>
      </c>
      <c r="N365" s="15" t="n">
        <f aca="false">SUM($L$9:L365)</f>
        <v>0.85</v>
      </c>
      <c r="O365" s="16" t="n">
        <f aca="false">SUM($M$9:M365)</f>
        <v>8.5</v>
      </c>
      <c r="P365" s="13" t="n">
        <f aca="false">IFERROR(N365/SUM($J$9:J365),"")</f>
        <v>0.85</v>
      </c>
      <c r="Q365" s="13" t="n">
        <f aca="false">IFERROR(COUNTIF($K$9:K365,"W")/COUNTIF($K$9:K365,"&lt;&gt;"),"")</f>
        <v>1</v>
      </c>
      <c r="R365" s="17" t="n">
        <f aca="false">IFERROR(AVERAGE($I$9:I365),"")</f>
        <v>0.0277777777777778</v>
      </c>
    </row>
    <row r="366" customFormat="false" ht="15" hidden="false" customHeight="false" outlineLevel="0" collapsed="false">
      <c r="A366" s="29"/>
      <c r="B366" s="30"/>
      <c r="C366" s="30"/>
      <c r="D366" s="30"/>
      <c r="E366" s="30"/>
      <c r="F366" s="30"/>
      <c r="G366" s="31"/>
      <c r="H366" s="31"/>
      <c r="I366" s="17" t="str">
        <f aca="false">IFERROR((G366-H366)/H366,"")</f>
        <v/>
      </c>
      <c r="J366" s="31"/>
      <c r="K366" s="30"/>
      <c r="L366" s="15" t="str">
        <f aca="false">IF(K366="W",(G366-1)*J366,IF(K366="L",-J366,IF(K366="P",0,"")))</f>
        <v/>
      </c>
      <c r="M366" s="16" t="str">
        <f aca="false">IFERROR(L366*$B$3,"")</f>
        <v/>
      </c>
      <c r="N366" s="15" t="n">
        <f aca="false">SUM($L$9:L366)</f>
        <v>0.85</v>
      </c>
      <c r="O366" s="16" t="n">
        <f aca="false">SUM($M$9:M366)</f>
        <v>8.5</v>
      </c>
      <c r="P366" s="13" t="n">
        <f aca="false">IFERROR(N366/SUM($J$9:J366),"")</f>
        <v>0.85</v>
      </c>
      <c r="Q366" s="13" t="n">
        <f aca="false">IFERROR(COUNTIF($K$9:K366,"W")/COUNTIF($K$9:K366,"&lt;&gt;"),"")</f>
        <v>1</v>
      </c>
      <c r="R366" s="17" t="n">
        <f aca="false">IFERROR(AVERAGE($I$9:I366),"")</f>
        <v>0.0277777777777778</v>
      </c>
    </row>
    <row r="367" customFormat="false" ht="15" hidden="false" customHeight="false" outlineLevel="0" collapsed="false">
      <c r="A367" s="29"/>
      <c r="B367" s="30"/>
      <c r="C367" s="30"/>
      <c r="D367" s="30"/>
      <c r="E367" s="30"/>
      <c r="F367" s="30"/>
      <c r="G367" s="31"/>
      <c r="H367" s="31"/>
      <c r="I367" s="17" t="str">
        <f aca="false">IFERROR((G367-H367)/H367,"")</f>
        <v/>
      </c>
      <c r="J367" s="31"/>
      <c r="K367" s="30"/>
      <c r="L367" s="15" t="str">
        <f aca="false">IF(K367="W",(G367-1)*J367,IF(K367="L",-J367,IF(K367="P",0,"")))</f>
        <v/>
      </c>
      <c r="M367" s="16" t="str">
        <f aca="false">IFERROR(L367*$B$3,"")</f>
        <v/>
      </c>
      <c r="N367" s="15" t="n">
        <f aca="false">SUM($L$9:L367)</f>
        <v>0.85</v>
      </c>
      <c r="O367" s="16" t="n">
        <f aca="false">SUM($M$9:M367)</f>
        <v>8.5</v>
      </c>
      <c r="P367" s="13" t="n">
        <f aca="false">IFERROR(N367/SUM($J$9:J367),"")</f>
        <v>0.85</v>
      </c>
      <c r="Q367" s="13" t="n">
        <f aca="false">IFERROR(COUNTIF($K$9:K367,"W")/COUNTIF($K$9:K367,"&lt;&gt;"),"")</f>
        <v>1</v>
      </c>
      <c r="R367" s="17" t="n">
        <f aca="false">IFERROR(AVERAGE($I$9:I367),"")</f>
        <v>0.0277777777777778</v>
      </c>
    </row>
    <row r="368" customFormat="false" ht="15" hidden="false" customHeight="false" outlineLevel="0" collapsed="false">
      <c r="A368" s="29"/>
      <c r="B368" s="30"/>
      <c r="C368" s="30"/>
      <c r="D368" s="30"/>
      <c r="E368" s="30"/>
      <c r="F368" s="30"/>
      <c r="G368" s="31"/>
      <c r="H368" s="31"/>
      <c r="I368" s="17" t="str">
        <f aca="false">IFERROR((G368-H368)/H368,"")</f>
        <v/>
      </c>
      <c r="J368" s="31"/>
      <c r="K368" s="30"/>
      <c r="L368" s="15" t="str">
        <f aca="false">IF(K368="W",(G368-1)*J368,IF(K368="L",-J368,IF(K368="P",0,"")))</f>
        <v/>
      </c>
      <c r="M368" s="16" t="str">
        <f aca="false">IFERROR(L368*$B$3,"")</f>
        <v/>
      </c>
      <c r="N368" s="15" t="n">
        <f aca="false">SUM($L$9:L368)</f>
        <v>0.85</v>
      </c>
      <c r="O368" s="16" t="n">
        <f aca="false">SUM($M$9:M368)</f>
        <v>8.5</v>
      </c>
      <c r="P368" s="13" t="n">
        <f aca="false">IFERROR(N368/SUM($J$9:J368),"")</f>
        <v>0.85</v>
      </c>
      <c r="Q368" s="13" t="n">
        <f aca="false">IFERROR(COUNTIF($K$9:K368,"W")/COUNTIF($K$9:K368,"&lt;&gt;"),"")</f>
        <v>1</v>
      </c>
      <c r="R368" s="17" t="n">
        <f aca="false">IFERROR(AVERAGE($I$9:I368),"")</f>
        <v>0.0277777777777778</v>
      </c>
    </row>
    <row r="369" customFormat="false" ht="15" hidden="false" customHeight="false" outlineLevel="0" collapsed="false">
      <c r="A369" s="29"/>
      <c r="B369" s="30"/>
      <c r="C369" s="30"/>
      <c r="D369" s="30"/>
      <c r="E369" s="30"/>
      <c r="F369" s="30"/>
      <c r="G369" s="31"/>
      <c r="H369" s="31"/>
      <c r="I369" s="17" t="str">
        <f aca="false">IFERROR((G369-H369)/H369,"")</f>
        <v/>
      </c>
      <c r="J369" s="31"/>
      <c r="K369" s="30"/>
      <c r="L369" s="15" t="str">
        <f aca="false">IF(K369="W",(G369-1)*J369,IF(K369="L",-J369,IF(K369="P",0,"")))</f>
        <v/>
      </c>
      <c r="M369" s="16" t="str">
        <f aca="false">IFERROR(L369*$B$3,"")</f>
        <v/>
      </c>
      <c r="N369" s="15" t="n">
        <f aca="false">SUM($L$9:L369)</f>
        <v>0.85</v>
      </c>
      <c r="O369" s="16" t="n">
        <f aca="false">SUM($M$9:M369)</f>
        <v>8.5</v>
      </c>
      <c r="P369" s="13" t="n">
        <f aca="false">IFERROR(N369/SUM($J$9:J369),"")</f>
        <v>0.85</v>
      </c>
      <c r="Q369" s="13" t="n">
        <f aca="false">IFERROR(COUNTIF($K$9:K369,"W")/COUNTIF($K$9:K369,"&lt;&gt;"),"")</f>
        <v>1</v>
      </c>
      <c r="R369" s="17" t="n">
        <f aca="false">IFERROR(AVERAGE($I$9:I369),"")</f>
        <v>0.0277777777777778</v>
      </c>
    </row>
    <row r="370" customFormat="false" ht="15" hidden="false" customHeight="false" outlineLevel="0" collapsed="false">
      <c r="A370" s="29"/>
      <c r="B370" s="30"/>
      <c r="C370" s="30"/>
      <c r="D370" s="30"/>
      <c r="E370" s="30"/>
      <c r="F370" s="30"/>
      <c r="G370" s="31"/>
      <c r="H370" s="31"/>
      <c r="I370" s="17" t="str">
        <f aca="false">IFERROR((G370-H370)/H370,"")</f>
        <v/>
      </c>
      <c r="J370" s="31"/>
      <c r="K370" s="30"/>
      <c r="L370" s="15" t="str">
        <f aca="false">IF(K370="W",(G370-1)*J370,IF(K370="L",-J370,IF(K370="P",0,"")))</f>
        <v/>
      </c>
      <c r="M370" s="16" t="str">
        <f aca="false">IFERROR(L370*$B$3,"")</f>
        <v/>
      </c>
      <c r="N370" s="15" t="n">
        <f aca="false">SUM($L$9:L370)</f>
        <v>0.85</v>
      </c>
      <c r="O370" s="16" t="n">
        <f aca="false">SUM($M$9:M370)</f>
        <v>8.5</v>
      </c>
      <c r="P370" s="13" t="n">
        <f aca="false">IFERROR(N370/SUM($J$9:J370),"")</f>
        <v>0.85</v>
      </c>
      <c r="Q370" s="13" t="n">
        <f aca="false">IFERROR(COUNTIF($K$9:K370,"W")/COUNTIF($K$9:K370,"&lt;&gt;"),"")</f>
        <v>1</v>
      </c>
      <c r="R370" s="17" t="n">
        <f aca="false">IFERROR(AVERAGE($I$9:I370),"")</f>
        <v>0.0277777777777778</v>
      </c>
    </row>
    <row r="371" customFormat="false" ht="15" hidden="false" customHeight="false" outlineLevel="0" collapsed="false">
      <c r="A371" s="29"/>
      <c r="B371" s="30"/>
      <c r="C371" s="30"/>
      <c r="D371" s="30"/>
      <c r="E371" s="30"/>
      <c r="F371" s="30"/>
      <c r="G371" s="31"/>
      <c r="H371" s="31"/>
      <c r="I371" s="17" t="str">
        <f aca="false">IFERROR((G371-H371)/H371,"")</f>
        <v/>
      </c>
      <c r="J371" s="31"/>
      <c r="K371" s="30"/>
      <c r="L371" s="15" t="str">
        <f aca="false">IF(K371="W",(G371-1)*J371,IF(K371="L",-J371,IF(K371="P",0,"")))</f>
        <v/>
      </c>
      <c r="M371" s="16" t="str">
        <f aca="false">IFERROR(L371*$B$3,"")</f>
        <v/>
      </c>
      <c r="N371" s="15" t="n">
        <f aca="false">SUM($L$9:L371)</f>
        <v>0.85</v>
      </c>
      <c r="O371" s="16" t="n">
        <f aca="false">SUM($M$9:M371)</f>
        <v>8.5</v>
      </c>
      <c r="P371" s="13" t="n">
        <f aca="false">IFERROR(N371/SUM($J$9:J371),"")</f>
        <v>0.85</v>
      </c>
      <c r="Q371" s="13" t="n">
        <f aca="false">IFERROR(COUNTIF($K$9:K371,"W")/COUNTIF($K$9:K371,"&lt;&gt;"),"")</f>
        <v>1</v>
      </c>
      <c r="R371" s="17" t="n">
        <f aca="false">IFERROR(AVERAGE($I$9:I371),"")</f>
        <v>0.0277777777777778</v>
      </c>
    </row>
    <row r="372" customFormat="false" ht="15" hidden="false" customHeight="false" outlineLevel="0" collapsed="false">
      <c r="A372" s="29"/>
      <c r="B372" s="30"/>
      <c r="C372" s="30"/>
      <c r="D372" s="30"/>
      <c r="E372" s="30"/>
      <c r="F372" s="30"/>
      <c r="G372" s="31"/>
      <c r="H372" s="31"/>
      <c r="I372" s="17" t="str">
        <f aca="false">IFERROR((G372-H372)/H372,"")</f>
        <v/>
      </c>
      <c r="J372" s="31"/>
      <c r="K372" s="30"/>
      <c r="L372" s="15" t="str">
        <f aca="false">IF(K372="W",(G372-1)*J372,IF(K372="L",-J372,IF(K372="P",0,"")))</f>
        <v/>
      </c>
      <c r="M372" s="16" t="str">
        <f aca="false">IFERROR(L372*$B$3,"")</f>
        <v/>
      </c>
      <c r="N372" s="15" t="n">
        <f aca="false">SUM($L$9:L372)</f>
        <v>0.85</v>
      </c>
      <c r="O372" s="16" t="n">
        <f aca="false">SUM($M$9:M372)</f>
        <v>8.5</v>
      </c>
      <c r="P372" s="13" t="n">
        <f aca="false">IFERROR(N372/SUM($J$9:J372),"")</f>
        <v>0.85</v>
      </c>
      <c r="Q372" s="13" t="n">
        <f aca="false">IFERROR(COUNTIF($K$9:K372,"W")/COUNTIF($K$9:K372,"&lt;&gt;"),"")</f>
        <v>1</v>
      </c>
      <c r="R372" s="17" t="n">
        <f aca="false">IFERROR(AVERAGE($I$9:I372),"")</f>
        <v>0.0277777777777778</v>
      </c>
    </row>
    <row r="373" customFormat="false" ht="15" hidden="false" customHeight="false" outlineLevel="0" collapsed="false">
      <c r="A373" s="29"/>
      <c r="B373" s="30"/>
      <c r="C373" s="30"/>
      <c r="D373" s="30"/>
      <c r="E373" s="30"/>
      <c r="F373" s="30"/>
      <c r="G373" s="31"/>
      <c r="H373" s="31"/>
      <c r="I373" s="17" t="str">
        <f aca="false">IFERROR((G373-H373)/H373,"")</f>
        <v/>
      </c>
      <c r="J373" s="31"/>
      <c r="K373" s="30"/>
      <c r="L373" s="15" t="str">
        <f aca="false">IF(K373="W",(G373-1)*J373,IF(K373="L",-J373,IF(K373="P",0,"")))</f>
        <v/>
      </c>
      <c r="M373" s="16" t="str">
        <f aca="false">IFERROR(L373*$B$3,"")</f>
        <v/>
      </c>
      <c r="N373" s="15" t="n">
        <f aca="false">SUM($L$9:L373)</f>
        <v>0.85</v>
      </c>
      <c r="O373" s="16" t="n">
        <f aca="false">SUM($M$9:M373)</f>
        <v>8.5</v>
      </c>
      <c r="P373" s="13" t="n">
        <f aca="false">IFERROR(N373/SUM($J$9:J373),"")</f>
        <v>0.85</v>
      </c>
      <c r="Q373" s="13" t="n">
        <f aca="false">IFERROR(COUNTIF($K$9:K373,"W")/COUNTIF($K$9:K373,"&lt;&gt;"),"")</f>
        <v>1</v>
      </c>
      <c r="R373" s="17" t="n">
        <f aca="false">IFERROR(AVERAGE($I$9:I373),"")</f>
        <v>0.0277777777777778</v>
      </c>
    </row>
    <row r="374" customFormat="false" ht="15" hidden="false" customHeight="false" outlineLevel="0" collapsed="false">
      <c r="A374" s="29"/>
      <c r="B374" s="30"/>
      <c r="C374" s="30"/>
      <c r="D374" s="30"/>
      <c r="E374" s="30"/>
      <c r="F374" s="30"/>
      <c r="G374" s="31"/>
      <c r="H374" s="31"/>
      <c r="I374" s="17" t="str">
        <f aca="false">IFERROR((G374-H374)/H374,"")</f>
        <v/>
      </c>
      <c r="J374" s="31"/>
      <c r="K374" s="30"/>
      <c r="L374" s="15" t="str">
        <f aca="false">IF(K374="W",(G374-1)*J374,IF(K374="L",-J374,IF(K374="P",0,"")))</f>
        <v/>
      </c>
      <c r="M374" s="16" t="str">
        <f aca="false">IFERROR(L374*$B$3,"")</f>
        <v/>
      </c>
      <c r="N374" s="15" t="n">
        <f aca="false">SUM($L$9:L374)</f>
        <v>0.85</v>
      </c>
      <c r="O374" s="16" t="n">
        <f aca="false">SUM($M$9:M374)</f>
        <v>8.5</v>
      </c>
      <c r="P374" s="13" t="n">
        <f aca="false">IFERROR(N374/SUM($J$9:J374),"")</f>
        <v>0.85</v>
      </c>
      <c r="Q374" s="13" t="n">
        <f aca="false">IFERROR(COUNTIF($K$9:K374,"W")/COUNTIF($K$9:K374,"&lt;&gt;"),"")</f>
        <v>1</v>
      </c>
      <c r="R374" s="17" t="n">
        <f aca="false">IFERROR(AVERAGE($I$9:I374),"")</f>
        <v>0.0277777777777778</v>
      </c>
    </row>
    <row r="375" customFormat="false" ht="15" hidden="false" customHeight="false" outlineLevel="0" collapsed="false">
      <c r="A375" s="29"/>
      <c r="B375" s="30"/>
      <c r="C375" s="30"/>
      <c r="D375" s="30"/>
      <c r="E375" s="30"/>
      <c r="F375" s="30"/>
      <c r="G375" s="31"/>
      <c r="H375" s="31"/>
      <c r="I375" s="17" t="str">
        <f aca="false">IFERROR((G375-H375)/H375,"")</f>
        <v/>
      </c>
      <c r="J375" s="31"/>
      <c r="K375" s="30"/>
      <c r="L375" s="15" t="str">
        <f aca="false">IF(K375="W",(G375-1)*J375,IF(K375="L",-J375,IF(K375="P",0,"")))</f>
        <v/>
      </c>
      <c r="M375" s="16" t="str">
        <f aca="false">IFERROR(L375*$B$3,"")</f>
        <v/>
      </c>
      <c r="N375" s="15" t="n">
        <f aca="false">SUM($L$9:L375)</f>
        <v>0.85</v>
      </c>
      <c r="O375" s="16" t="n">
        <f aca="false">SUM($M$9:M375)</f>
        <v>8.5</v>
      </c>
      <c r="P375" s="13" t="n">
        <f aca="false">IFERROR(N375/SUM($J$9:J375),"")</f>
        <v>0.85</v>
      </c>
      <c r="Q375" s="13" t="n">
        <f aca="false">IFERROR(COUNTIF($K$9:K375,"W")/COUNTIF($K$9:K375,"&lt;&gt;"),"")</f>
        <v>1</v>
      </c>
      <c r="R375" s="17" t="n">
        <f aca="false">IFERROR(AVERAGE($I$9:I375),"")</f>
        <v>0.0277777777777778</v>
      </c>
    </row>
    <row r="376" customFormat="false" ht="15" hidden="false" customHeight="false" outlineLevel="0" collapsed="false">
      <c r="A376" s="29"/>
      <c r="B376" s="30"/>
      <c r="C376" s="30"/>
      <c r="D376" s="30"/>
      <c r="E376" s="30"/>
      <c r="F376" s="30"/>
      <c r="G376" s="31"/>
      <c r="H376" s="31"/>
      <c r="I376" s="17" t="str">
        <f aca="false">IFERROR((G376-H376)/H376,"")</f>
        <v/>
      </c>
      <c r="J376" s="31"/>
      <c r="K376" s="30"/>
      <c r="L376" s="15" t="str">
        <f aca="false">IF(K376="W",(G376-1)*J376,IF(K376="L",-J376,IF(K376="P",0,"")))</f>
        <v/>
      </c>
      <c r="M376" s="16" t="str">
        <f aca="false">IFERROR(L376*$B$3,"")</f>
        <v/>
      </c>
      <c r="N376" s="15" t="n">
        <f aca="false">SUM($L$9:L376)</f>
        <v>0.85</v>
      </c>
      <c r="O376" s="16" t="n">
        <f aca="false">SUM($M$9:M376)</f>
        <v>8.5</v>
      </c>
      <c r="P376" s="13" t="n">
        <f aca="false">IFERROR(N376/SUM($J$9:J376),"")</f>
        <v>0.85</v>
      </c>
      <c r="Q376" s="13" t="n">
        <f aca="false">IFERROR(COUNTIF($K$9:K376,"W")/COUNTIF($K$9:K376,"&lt;&gt;"),"")</f>
        <v>1</v>
      </c>
      <c r="R376" s="17" t="n">
        <f aca="false">IFERROR(AVERAGE($I$9:I376),"")</f>
        <v>0.0277777777777778</v>
      </c>
    </row>
    <row r="377" customFormat="false" ht="15" hidden="false" customHeight="false" outlineLevel="0" collapsed="false">
      <c r="A377" s="29"/>
      <c r="B377" s="30"/>
      <c r="C377" s="30"/>
      <c r="D377" s="30"/>
      <c r="E377" s="30"/>
      <c r="F377" s="30"/>
      <c r="G377" s="31"/>
      <c r="H377" s="31"/>
      <c r="I377" s="17" t="str">
        <f aca="false">IFERROR((G377-H377)/H377,"")</f>
        <v/>
      </c>
      <c r="J377" s="31"/>
      <c r="K377" s="30"/>
      <c r="L377" s="15" t="str">
        <f aca="false">IF(K377="W",(G377-1)*J377,IF(K377="L",-J377,IF(K377="P",0,"")))</f>
        <v/>
      </c>
      <c r="M377" s="16" t="str">
        <f aca="false">IFERROR(L377*$B$3,"")</f>
        <v/>
      </c>
      <c r="N377" s="15" t="n">
        <f aca="false">SUM($L$9:L377)</f>
        <v>0.85</v>
      </c>
      <c r="O377" s="16" t="n">
        <f aca="false">SUM($M$9:M377)</f>
        <v>8.5</v>
      </c>
      <c r="P377" s="13" t="n">
        <f aca="false">IFERROR(N377/SUM($J$9:J377),"")</f>
        <v>0.85</v>
      </c>
      <c r="Q377" s="13" t="n">
        <f aca="false">IFERROR(COUNTIF($K$9:K377,"W")/COUNTIF($K$9:K377,"&lt;&gt;"),"")</f>
        <v>1</v>
      </c>
      <c r="R377" s="17" t="n">
        <f aca="false">IFERROR(AVERAGE($I$9:I377),"")</f>
        <v>0.0277777777777778</v>
      </c>
    </row>
    <row r="378" customFormat="false" ht="15" hidden="false" customHeight="false" outlineLevel="0" collapsed="false">
      <c r="A378" s="29"/>
      <c r="B378" s="30"/>
      <c r="C378" s="30"/>
      <c r="D378" s="30"/>
      <c r="E378" s="30"/>
      <c r="F378" s="30"/>
      <c r="G378" s="31"/>
      <c r="H378" s="31"/>
      <c r="I378" s="17" t="str">
        <f aca="false">IFERROR((G378-H378)/H378,"")</f>
        <v/>
      </c>
      <c r="J378" s="31"/>
      <c r="K378" s="30"/>
      <c r="L378" s="15" t="str">
        <f aca="false">IF(K378="W",(G378-1)*J378,IF(K378="L",-J378,IF(K378="P",0,"")))</f>
        <v/>
      </c>
      <c r="M378" s="16" t="str">
        <f aca="false">IFERROR(L378*$B$3,"")</f>
        <v/>
      </c>
      <c r="N378" s="15" t="n">
        <f aca="false">SUM($L$9:L378)</f>
        <v>0.85</v>
      </c>
      <c r="O378" s="16" t="n">
        <f aca="false">SUM($M$9:M378)</f>
        <v>8.5</v>
      </c>
      <c r="P378" s="13" t="n">
        <f aca="false">IFERROR(N378/SUM($J$9:J378),"")</f>
        <v>0.85</v>
      </c>
      <c r="Q378" s="13" t="n">
        <f aca="false">IFERROR(COUNTIF($K$9:K378,"W")/COUNTIF($K$9:K378,"&lt;&gt;"),"")</f>
        <v>1</v>
      </c>
      <c r="R378" s="17" t="n">
        <f aca="false">IFERROR(AVERAGE($I$9:I378),"")</f>
        <v>0.0277777777777778</v>
      </c>
    </row>
    <row r="379" customFormat="false" ht="15" hidden="false" customHeight="false" outlineLevel="0" collapsed="false">
      <c r="A379" s="29"/>
      <c r="B379" s="30"/>
      <c r="C379" s="30"/>
      <c r="D379" s="30"/>
      <c r="E379" s="30"/>
      <c r="F379" s="30"/>
      <c r="G379" s="31"/>
      <c r="H379" s="31"/>
      <c r="I379" s="17" t="str">
        <f aca="false">IFERROR((G379-H379)/H379,"")</f>
        <v/>
      </c>
      <c r="J379" s="31"/>
      <c r="K379" s="30"/>
      <c r="L379" s="15" t="str">
        <f aca="false">IF(K379="W",(G379-1)*J379,IF(K379="L",-J379,IF(K379="P",0,"")))</f>
        <v/>
      </c>
      <c r="M379" s="16" t="str">
        <f aca="false">IFERROR(L379*$B$3,"")</f>
        <v/>
      </c>
      <c r="N379" s="15" t="n">
        <f aca="false">SUM($L$9:L379)</f>
        <v>0.85</v>
      </c>
      <c r="O379" s="16" t="n">
        <f aca="false">SUM($M$9:M379)</f>
        <v>8.5</v>
      </c>
      <c r="P379" s="13" t="n">
        <f aca="false">IFERROR(N379/SUM($J$9:J379),"")</f>
        <v>0.85</v>
      </c>
      <c r="Q379" s="13" t="n">
        <f aca="false">IFERROR(COUNTIF($K$9:K379,"W")/COUNTIF($K$9:K379,"&lt;&gt;"),"")</f>
        <v>1</v>
      </c>
      <c r="R379" s="17" t="n">
        <f aca="false">IFERROR(AVERAGE($I$9:I379),"")</f>
        <v>0.0277777777777778</v>
      </c>
    </row>
    <row r="380" customFormat="false" ht="15" hidden="false" customHeight="false" outlineLevel="0" collapsed="false">
      <c r="A380" s="29"/>
      <c r="B380" s="30"/>
      <c r="C380" s="30"/>
      <c r="D380" s="30"/>
      <c r="E380" s="30"/>
      <c r="F380" s="30"/>
      <c r="G380" s="31"/>
      <c r="H380" s="31"/>
      <c r="I380" s="17" t="str">
        <f aca="false">IFERROR((G380-H380)/H380,"")</f>
        <v/>
      </c>
      <c r="J380" s="31"/>
      <c r="K380" s="30"/>
      <c r="L380" s="15" t="str">
        <f aca="false">IF(K380="W",(G380-1)*J380,IF(K380="L",-J380,IF(K380="P",0,"")))</f>
        <v/>
      </c>
      <c r="M380" s="16" t="str">
        <f aca="false">IFERROR(L380*$B$3,"")</f>
        <v/>
      </c>
      <c r="N380" s="15" t="n">
        <f aca="false">SUM($L$9:L380)</f>
        <v>0.85</v>
      </c>
      <c r="O380" s="16" t="n">
        <f aca="false">SUM($M$9:M380)</f>
        <v>8.5</v>
      </c>
      <c r="P380" s="13" t="n">
        <f aca="false">IFERROR(N380/SUM($J$9:J380),"")</f>
        <v>0.85</v>
      </c>
      <c r="Q380" s="13" t="n">
        <f aca="false">IFERROR(COUNTIF($K$9:K380,"W")/COUNTIF($K$9:K380,"&lt;&gt;"),"")</f>
        <v>1</v>
      </c>
      <c r="R380" s="17" t="n">
        <f aca="false">IFERROR(AVERAGE($I$9:I380),"")</f>
        <v>0.0277777777777778</v>
      </c>
    </row>
    <row r="381" customFormat="false" ht="15" hidden="false" customHeight="false" outlineLevel="0" collapsed="false">
      <c r="A381" s="29"/>
      <c r="B381" s="30"/>
      <c r="C381" s="30"/>
      <c r="D381" s="30"/>
      <c r="E381" s="30"/>
      <c r="F381" s="30"/>
      <c r="G381" s="31"/>
      <c r="H381" s="31"/>
      <c r="I381" s="17" t="str">
        <f aca="false">IFERROR((G381-H381)/H381,"")</f>
        <v/>
      </c>
      <c r="J381" s="31"/>
      <c r="K381" s="30"/>
      <c r="L381" s="15" t="str">
        <f aca="false">IF(K381="W",(G381-1)*J381,IF(K381="L",-J381,IF(K381="P",0,"")))</f>
        <v/>
      </c>
      <c r="M381" s="16" t="str">
        <f aca="false">IFERROR(L381*$B$3,"")</f>
        <v/>
      </c>
      <c r="N381" s="15" t="n">
        <f aca="false">SUM($L$9:L381)</f>
        <v>0.85</v>
      </c>
      <c r="O381" s="16" t="n">
        <f aca="false">SUM($M$9:M381)</f>
        <v>8.5</v>
      </c>
      <c r="P381" s="13" t="n">
        <f aca="false">IFERROR(N381/SUM($J$9:J381),"")</f>
        <v>0.85</v>
      </c>
      <c r="Q381" s="13" t="n">
        <f aca="false">IFERROR(COUNTIF($K$9:K381,"W")/COUNTIF($K$9:K381,"&lt;&gt;"),"")</f>
        <v>1</v>
      </c>
      <c r="R381" s="17" t="n">
        <f aca="false">IFERROR(AVERAGE($I$9:I381),"")</f>
        <v>0.0277777777777778</v>
      </c>
    </row>
    <row r="382" customFormat="false" ht="15" hidden="false" customHeight="false" outlineLevel="0" collapsed="false">
      <c r="A382" s="29"/>
      <c r="B382" s="30"/>
      <c r="C382" s="30"/>
      <c r="D382" s="30"/>
      <c r="E382" s="30"/>
      <c r="F382" s="30"/>
      <c r="G382" s="31"/>
      <c r="H382" s="31"/>
      <c r="I382" s="17" t="str">
        <f aca="false">IFERROR((G382-H382)/H382,"")</f>
        <v/>
      </c>
      <c r="J382" s="31"/>
      <c r="K382" s="30"/>
      <c r="L382" s="15" t="str">
        <f aca="false">IF(K382="W",(G382-1)*J382,IF(K382="L",-J382,IF(K382="P",0,"")))</f>
        <v/>
      </c>
      <c r="M382" s="16" t="str">
        <f aca="false">IFERROR(L382*$B$3,"")</f>
        <v/>
      </c>
      <c r="N382" s="15" t="n">
        <f aca="false">SUM($L$9:L382)</f>
        <v>0.85</v>
      </c>
      <c r="O382" s="16" t="n">
        <f aca="false">SUM($M$9:M382)</f>
        <v>8.5</v>
      </c>
      <c r="P382" s="13" t="n">
        <f aca="false">IFERROR(N382/SUM($J$9:J382),"")</f>
        <v>0.85</v>
      </c>
      <c r="Q382" s="13" t="n">
        <f aca="false">IFERROR(COUNTIF($K$9:K382,"W")/COUNTIF($K$9:K382,"&lt;&gt;"),"")</f>
        <v>1</v>
      </c>
      <c r="R382" s="17" t="n">
        <f aca="false">IFERROR(AVERAGE($I$9:I382),"")</f>
        <v>0.0277777777777778</v>
      </c>
    </row>
    <row r="383" customFormat="false" ht="15" hidden="false" customHeight="false" outlineLevel="0" collapsed="false">
      <c r="A383" s="29"/>
      <c r="B383" s="30"/>
      <c r="C383" s="30"/>
      <c r="D383" s="30"/>
      <c r="E383" s="30"/>
      <c r="F383" s="30"/>
      <c r="G383" s="31"/>
      <c r="H383" s="31"/>
      <c r="I383" s="17" t="str">
        <f aca="false">IFERROR((G383-H383)/H383,"")</f>
        <v/>
      </c>
      <c r="J383" s="31"/>
      <c r="K383" s="30"/>
      <c r="L383" s="15" t="str">
        <f aca="false">IF(K383="W",(G383-1)*J383,IF(K383="L",-J383,IF(K383="P",0,"")))</f>
        <v/>
      </c>
      <c r="M383" s="16" t="str">
        <f aca="false">IFERROR(L383*$B$3,"")</f>
        <v/>
      </c>
      <c r="N383" s="15" t="n">
        <f aca="false">SUM($L$9:L383)</f>
        <v>0.85</v>
      </c>
      <c r="O383" s="16" t="n">
        <f aca="false">SUM($M$9:M383)</f>
        <v>8.5</v>
      </c>
      <c r="P383" s="13" t="n">
        <f aca="false">IFERROR(N383/SUM($J$9:J383),"")</f>
        <v>0.85</v>
      </c>
      <c r="Q383" s="13" t="n">
        <f aca="false">IFERROR(COUNTIF($K$9:K383,"W")/COUNTIF($K$9:K383,"&lt;&gt;"),"")</f>
        <v>1</v>
      </c>
      <c r="R383" s="17" t="n">
        <f aca="false">IFERROR(AVERAGE($I$9:I383),"")</f>
        <v>0.0277777777777778</v>
      </c>
    </row>
    <row r="384" customFormat="false" ht="15" hidden="false" customHeight="false" outlineLevel="0" collapsed="false">
      <c r="A384" s="29"/>
      <c r="B384" s="30"/>
      <c r="C384" s="30"/>
      <c r="D384" s="30"/>
      <c r="E384" s="30"/>
      <c r="F384" s="30"/>
      <c r="G384" s="31"/>
      <c r="H384" s="31"/>
      <c r="I384" s="17" t="str">
        <f aca="false">IFERROR((G384-H384)/H384,"")</f>
        <v/>
      </c>
      <c r="J384" s="31"/>
      <c r="K384" s="30"/>
      <c r="L384" s="15" t="str">
        <f aca="false">IF(K384="W",(G384-1)*J384,IF(K384="L",-J384,IF(K384="P",0,"")))</f>
        <v/>
      </c>
      <c r="M384" s="16" t="str">
        <f aca="false">IFERROR(L384*$B$3,"")</f>
        <v/>
      </c>
      <c r="N384" s="15" t="n">
        <f aca="false">SUM($L$9:L384)</f>
        <v>0.85</v>
      </c>
      <c r="O384" s="16" t="n">
        <f aca="false">SUM($M$9:M384)</f>
        <v>8.5</v>
      </c>
      <c r="P384" s="13" t="n">
        <f aca="false">IFERROR(N384/SUM($J$9:J384),"")</f>
        <v>0.85</v>
      </c>
      <c r="Q384" s="13" t="n">
        <f aca="false">IFERROR(COUNTIF($K$9:K384,"W")/COUNTIF($K$9:K384,"&lt;&gt;"),"")</f>
        <v>1</v>
      </c>
      <c r="R384" s="17" t="n">
        <f aca="false">IFERROR(AVERAGE($I$9:I384),"")</f>
        <v>0.0277777777777778</v>
      </c>
    </row>
    <row r="385" customFormat="false" ht="15" hidden="false" customHeight="false" outlineLevel="0" collapsed="false">
      <c r="A385" s="29"/>
      <c r="B385" s="30"/>
      <c r="C385" s="30"/>
      <c r="D385" s="30"/>
      <c r="E385" s="30"/>
      <c r="F385" s="30"/>
      <c r="G385" s="31"/>
      <c r="H385" s="31"/>
      <c r="I385" s="17" t="str">
        <f aca="false">IFERROR((G385-H385)/H385,"")</f>
        <v/>
      </c>
      <c r="J385" s="31"/>
      <c r="K385" s="30"/>
      <c r="L385" s="15" t="str">
        <f aca="false">IF(K385="W",(G385-1)*J385,IF(K385="L",-J385,IF(K385="P",0,"")))</f>
        <v/>
      </c>
      <c r="M385" s="16" t="str">
        <f aca="false">IFERROR(L385*$B$3,"")</f>
        <v/>
      </c>
      <c r="N385" s="15" t="n">
        <f aca="false">SUM($L$9:L385)</f>
        <v>0.85</v>
      </c>
      <c r="O385" s="16" t="n">
        <f aca="false">SUM($M$9:M385)</f>
        <v>8.5</v>
      </c>
      <c r="P385" s="13" t="n">
        <f aca="false">IFERROR(N385/SUM($J$9:J385),"")</f>
        <v>0.85</v>
      </c>
      <c r="Q385" s="13" t="n">
        <f aca="false">IFERROR(COUNTIF($K$9:K385,"W")/COUNTIF($K$9:K385,"&lt;&gt;"),"")</f>
        <v>1</v>
      </c>
      <c r="R385" s="17" t="n">
        <f aca="false">IFERROR(AVERAGE($I$9:I385),"")</f>
        <v>0.0277777777777778</v>
      </c>
    </row>
    <row r="386" customFormat="false" ht="15" hidden="false" customHeight="false" outlineLevel="0" collapsed="false">
      <c r="A386" s="29"/>
      <c r="B386" s="30"/>
      <c r="C386" s="30"/>
      <c r="D386" s="30"/>
      <c r="E386" s="30"/>
      <c r="F386" s="30"/>
      <c r="G386" s="31"/>
      <c r="H386" s="31"/>
      <c r="I386" s="17" t="str">
        <f aca="false">IFERROR((G386-H386)/H386,"")</f>
        <v/>
      </c>
      <c r="J386" s="31"/>
      <c r="K386" s="30"/>
      <c r="L386" s="15" t="str">
        <f aca="false">IF(K386="W",(G386-1)*J386,IF(K386="L",-J386,IF(K386="P",0,"")))</f>
        <v/>
      </c>
      <c r="M386" s="16" t="str">
        <f aca="false">IFERROR(L386*$B$3,"")</f>
        <v/>
      </c>
      <c r="N386" s="15" t="n">
        <f aca="false">SUM($L$9:L386)</f>
        <v>0.85</v>
      </c>
      <c r="O386" s="16" t="n">
        <f aca="false">SUM($M$9:M386)</f>
        <v>8.5</v>
      </c>
      <c r="P386" s="13" t="n">
        <f aca="false">IFERROR(N386/SUM($J$9:J386),"")</f>
        <v>0.85</v>
      </c>
      <c r="Q386" s="13" t="n">
        <f aca="false">IFERROR(COUNTIF($K$9:K386,"W")/COUNTIF($K$9:K386,"&lt;&gt;"),"")</f>
        <v>1</v>
      </c>
      <c r="R386" s="17" t="n">
        <f aca="false">IFERROR(AVERAGE($I$9:I386),"")</f>
        <v>0.0277777777777778</v>
      </c>
    </row>
    <row r="387" customFormat="false" ht="15" hidden="false" customHeight="false" outlineLevel="0" collapsed="false">
      <c r="A387" s="29"/>
      <c r="B387" s="30"/>
      <c r="C387" s="30"/>
      <c r="D387" s="30"/>
      <c r="E387" s="30"/>
      <c r="F387" s="30"/>
      <c r="G387" s="31"/>
      <c r="H387" s="31"/>
      <c r="I387" s="17" t="str">
        <f aca="false">IFERROR((G387-H387)/H387,"")</f>
        <v/>
      </c>
      <c r="J387" s="31"/>
      <c r="K387" s="30"/>
      <c r="L387" s="15" t="str">
        <f aca="false">IF(K387="W",(G387-1)*J387,IF(K387="L",-J387,IF(K387="P",0,"")))</f>
        <v/>
      </c>
      <c r="M387" s="16" t="str">
        <f aca="false">IFERROR(L387*$B$3,"")</f>
        <v/>
      </c>
      <c r="N387" s="15" t="n">
        <f aca="false">SUM($L$9:L387)</f>
        <v>0.85</v>
      </c>
      <c r="O387" s="16" t="n">
        <f aca="false">SUM($M$9:M387)</f>
        <v>8.5</v>
      </c>
      <c r="P387" s="13" t="n">
        <f aca="false">IFERROR(N387/SUM($J$9:J387),"")</f>
        <v>0.85</v>
      </c>
      <c r="Q387" s="13" t="n">
        <f aca="false">IFERROR(COUNTIF($K$9:K387,"W")/COUNTIF($K$9:K387,"&lt;&gt;"),"")</f>
        <v>1</v>
      </c>
      <c r="R387" s="17" t="n">
        <f aca="false">IFERROR(AVERAGE($I$9:I387),"")</f>
        <v>0.0277777777777778</v>
      </c>
    </row>
    <row r="388" customFormat="false" ht="15" hidden="false" customHeight="false" outlineLevel="0" collapsed="false">
      <c r="A388" s="29"/>
      <c r="B388" s="30"/>
      <c r="C388" s="30"/>
      <c r="D388" s="30"/>
      <c r="E388" s="30"/>
      <c r="F388" s="30"/>
      <c r="G388" s="31"/>
      <c r="H388" s="31"/>
      <c r="I388" s="17" t="str">
        <f aca="false">IFERROR((G388-H388)/H388,"")</f>
        <v/>
      </c>
      <c r="J388" s="31"/>
      <c r="K388" s="30"/>
      <c r="L388" s="15" t="str">
        <f aca="false">IF(K388="W",(G388-1)*J388,IF(K388="L",-J388,IF(K388="P",0,"")))</f>
        <v/>
      </c>
      <c r="M388" s="16" t="str">
        <f aca="false">IFERROR(L388*$B$3,"")</f>
        <v/>
      </c>
      <c r="N388" s="15" t="n">
        <f aca="false">SUM($L$9:L388)</f>
        <v>0.85</v>
      </c>
      <c r="O388" s="16" t="n">
        <f aca="false">SUM($M$9:M388)</f>
        <v>8.5</v>
      </c>
      <c r="P388" s="13" t="n">
        <f aca="false">IFERROR(N388/SUM($J$9:J388),"")</f>
        <v>0.85</v>
      </c>
      <c r="Q388" s="13" t="n">
        <f aca="false">IFERROR(COUNTIF($K$9:K388,"W")/COUNTIF($K$9:K388,"&lt;&gt;"),"")</f>
        <v>1</v>
      </c>
      <c r="R388" s="17" t="n">
        <f aca="false">IFERROR(AVERAGE($I$9:I388),"")</f>
        <v>0.0277777777777778</v>
      </c>
    </row>
    <row r="389" customFormat="false" ht="15" hidden="false" customHeight="false" outlineLevel="0" collapsed="false">
      <c r="A389" s="29"/>
      <c r="B389" s="30"/>
      <c r="C389" s="30"/>
      <c r="D389" s="30"/>
      <c r="E389" s="30"/>
      <c r="F389" s="30"/>
      <c r="G389" s="31"/>
      <c r="H389" s="31"/>
      <c r="I389" s="17" t="str">
        <f aca="false">IFERROR((G389-H389)/H389,"")</f>
        <v/>
      </c>
      <c r="J389" s="31"/>
      <c r="K389" s="30"/>
      <c r="L389" s="15" t="str">
        <f aca="false">IF(K389="W",(G389-1)*J389,IF(K389="L",-J389,IF(K389="P",0,"")))</f>
        <v/>
      </c>
      <c r="M389" s="16" t="str">
        <f aca="false">IFERROR(L389*$B$3,"")</f>
        <v/>
      </c>
      <c r="N389" s="15" t="n">
        <f aca="false">SUM($L$9:L389)</f>
        <v>0.85</v>
      </c>
      <c r="O389" s="16" t="n">
        <f aca="false">SUM($M$9:M389)</f>
        <v>8.5</v>
      </c>
      <c r="P389" s="13" t="n">
        <f aca="false">IFERROR(N389/SUM($J$9:J389),"")</f>
        <v>0.85</v>
      </c>
      <c r="Q389" s="13" t="n">
        <f aca="false">IFERROR(COUNTIF($K$9:K389,"W")/COUNTIF($K$9:K389,"&lt;&gt;"),"")</f>
        <v>1</v>
      </c>
      <c r="R389" s="17" t="n">
        <f aca="false">IFERROR(AVERAGE($I$9:I389),"")</f>
        <v>0.0277777777777778</v>
      </c>
    </row>
    <row r="390" customFormat="false" ht="15" hidden="false" customHeight="false" outlineLevel="0" collapsed="false">
      <c r="A390" s="29"/>
      <c r="B390" s="30"/>
      <c r="C390" s="30"/>
      <c r="D390" s="30"/>
      <c r="E390" s="30"/>
      <c r="F390" s="30"/>
      <c r="G390" s="31"/>
      <c r="H390" s="31"/>
      <c r="I390" s="17" t="str">
        <f aca="false">IFERROR((G390-H390)/H390,"")</f>
        <v/>
      </c>
      <c r="J390" s="31"/>
      <c r="K390" s="30"/>
      <c r="L390" s="15" t="str">
        <f aca="false">IF(K390="W",(G390-1)*J390,IF(K390="L",-J390,IF(K390="P",0,"")))</f>
        <v/>
      </c>
      <c r="M390" s="16" t="str">
        <f aca="false">IFERROR(L390*$B$3,"")</f>
        <v/>
      </c>
      <c r="N390" s="15" t="n">
        <f aca="false">SUM($L$9:L390)</f>
        <v>0.85</v>
      </c>
      <c r="O390" s="16" t="n">
        <f aca="false">SUM($M$9:M390)</f>
        <v>8.5</v>
      </c>
      <c r="P390" s="13" t="n">
        <f aca="false">IFERROR(N390/SUM($J$9:J390),"")</f>
        <v>0.85</v>
      </c>
      <c r="Q390" s="13" t="n">
        <f aca="false">IFERROR(COUNTIF($K$9:K390,"W")/COUNTIF($K$9:K390,"&lt;&gt;"),"")</f>
        <v>1</v>
      </c>
      <c r="R390" s="17" t="n">
        <f aca="false">IFERROR(AVERAGE($I$9:I390),"")</f>
        <v>0.0277777777777778</v>
      </c>
    </row>
    <row r="391" customFormat="false" ht="15" hidden="false" customHeight="false" outlineLevel="0" collapsed="false">
      <c r="A391" s="29"/>
      <c r="B391" s="30"/>
      <c r="C391" s="30"/>
      <c r="D391" s="30"/>
      <c r="E391" s="30"/>
      <c r="F391" s="30"/>
      <c r="G391" s="31"/>
      <c r="H391" s="31"/>
      <c r="I391" s="17" t="str">
        <f aca="false">IFERROR((G391-H391)/H391,"")</f>
        <v/>
      </c>
      <c r="J391" s="31"/>
      <c r="K391" s="30"/>
      <c r="L391" s="15" t="str">
        <f aca="false">IF(K391="W",(G391-1)*J391,IF(K391="L",-J391,IF(K391="P",0,"")))</f>
        <v/>
      </c>
      <c r="M391" s="16" t="str">
        <f aca="false">IFERROR(L391*$B$3,"")</f>
        <v/>
      </c>
      <c r="N391" s="15" t="n">
        <f aca="false">SUM($L$9:L391)</f>
        <v>0.85</v>
      </c>
      <c r="O391" s="16" t="n">
        <f aca="false">SUM($M$9:M391)</f>
        <v>8.5</v>
      </c>
      <c r="P391" s="13" t="n">
        <f aca="false">IFERROR(N391/SUM($J$9:J391),"")</f>
        <v>0.85</v>
      </c>
      <c r="Q391" s="13" t="n">
        <f aca="false">IFERROR(COUNTIF($K$9:K391,"W")/COUNTIF($K$9:K391,"&lt;&gt;"),"")</f>
        <v>1</v>
      </c>
      <c r="R391" s="17" t="n">
        <f aca="false">IFERROR(AVERAGE($I$9:I391),"")</f>
        <v>0.0277777777777778</v>
      </c>
    </row>
    <row r="392" customFormat="false" ht="15" hidden="false" customHeight="false" outlineLevel="0" collapsed="false">
      <c r="A392" s="29"/>
      <c r="B392" s="30"/>
      <c r="C392" s="30"/>
      <c r="D392" s="30"/>
      <c r="E392" s="30"/>
      <c r="F392" s="30"/>
      <c r="G392" s="31"/>
      <c r="H392" s="31"/>
      <c r="I392" s="17" t="str">
        <f aca="false">IFERROR((G392-H392)/H392,"")</f>
        <v/>
      </c>
      <c r="J392" s="31"/>
      <c r="K392" s="30"/>
      <c r="L392" s="15" t="str">
        <f aca="false">IF(K392="W",(G392-1)*J392,IF(K392="L",-J392,IF(K392="P",0,"")))</f>
        <v/>
      </c>
      <c r="M392" s="16" t="str">
        <f aca="false">IFERROR(L392*$B$3,"")</f>
        <v/>
      </c>
      <c r="N392" s="15" t="n">
        <f aca="false">SUM($L$9:L392)</f>
        <v>0.85</v>
      </c>
      <c r="O392" s="16" t="n">
        <f aca="false">SUM($M$9:M392)</f>
        <v>8.5</v>
      </c>
      <c r="P392" s="13" t="n">
        <f aca="false">IFERROR(N392/SUM($J$9:J392),"")</f>
        <v>0.85</v>
      </c>
      <c r="Q392" s="13" t="n">
        <f aca="false">IFERROR(COUNTIF($K$9:K392,"W")/COUNTIF($K$9:K392,"&lt;&gt;"),"")</f>
        <v>1</v>
      </c>
      <c r="R392" s="17" t="n">
        <f aca="false">IFERROR(AVERAGE($I$9:I392),"")</f>
        <v>0.0277777777777778</v>
      </c>
    </row>
    <row r="393" customFormat="false" ht="15" hidden="false" customHeight="false" outlineLevel="0" collapsed="false">
      <c r="A393" s="29"/>
      <c r="B393" s="30"/>
      <c r="C393" s="30"/>
      <c r="D393" s="30"/>
      <c r="E393" s="30"/>
      <c r="F393" s="30"/>
      <c r="G393" s="31"/>
      <c r="H393" s="31"/>
      <c r="I393" s="17" t="str">
        <f aca="false">IFERROR((G393-H393)/H393,"")</f>
        <v/>
      </c>
      <c r="J393" s="31"/>
      <c r="K393" s="30"/>
      <c r="L393" s="15" t="str">
        <f aca="false">IF(K393="W",(G393-1)*J393,IF(K393="L",-J393,IF(K393="P",0,"")))</f>
        <v/>
      </c>
      <c r="M393" s="16" t="str">
        <f aca="false">IFERROR(L393*$B$3,"")</f>
        <v/>
      </c>
      <c r="N393" s="15" t="n">
        <f aca="false">SUM($L$9:L393)</f>
        <v>0.85</v>
      </c>
      <c r="O393" s="16" t="n">
        <f aca="false">SUM($M$9:M393)</f>
        <v>8.5</v>
      </c>
      <c r="P393" s="13" t="n">
        <f aca="false">IFERROR(N393/SUM($J$9:J393),"")</f>
        <v>0.85</v>
      </c>
      <c r="Q393" s="13" t="n">
        <f aca="false">IFERROR(COUNTIF($K$9:K393,"W")/COUNTIF($K$9:K393,"&lt;&gt;"),"")</f>
        <v>1</v>
      </c>
      <c r="R393" s="17" t="n">
        <f aca="false">IFERROR(AVERAGE($I$9:I393),"")</f>
        <v>0.0277777777777778</v>
      </c>
    </row>
    <row r="394" customFormat="false" ht="15" hidden="false" customHeight="false" outlineLevel="0" collapsed="false">
      <c r="A394" s="29"/>
      <c r="B394" s="30"/>
      <c r="C394" s="30"/>
      <c r="D394" s="30"/>
      <c r="E394" s="30"/>
      <c r="F394" s="30"/>
      <c r="G394" s="31"/>
      <c r="H394" s="31"/>
      <c r="I394" s="17" t="str">
        <f aca="false">IFERROR((G394-H394)/H394,"")</f>
        <v/>
      </c>
      <c r="J394" s="31"/>
      <c r="K394" s="30"/>
      <c r="L394" s="15" t="str">
        <f aca="false">IF(K394="W",(G394-1)*J394,IF(K394="L",-J394,IF(K394="P",0,"")))</f>
        <v/>
      </c>
      <c r="M394" s="16" t="str">
        <f aca="false">IFERROR(L394*$B$3,"")</f>
        <v/>
      </c>
      <c r="N394" s="15" t="n">
        <f aca="false">SUM($L$9:L394)</f>
        <v>0.85</v>
      </c>
      <c r="O394" s="16" t="n">
        <f aca="false">SUM($M$9:M394)</f>
        <v>8.5</v>
      </c>
      <c r="P394" s="13" t="n">
        <f aca="false">IFERROR(N394/SUM($J$9:J394),"")</f>
        <v>0.85</v>
      </c>
      <c r="Q394" s="13" t="n">
        <f aca="false">IFERROR(COUNTIF($K$9:K394,"W")/COUNTIF($K$9:K394,"&lt;&gt;"),"")</f>
        <v>1</v>
      </c>
      <c r="R394" s="17" t="n">
        <f aca="false">IFERROR(AVERAGE($I$9:I394),"")</f>
        <v>0.0277777777777778</v>
      </c>
    </row>
    <row r="395" customFormat="false" ht="15" hidden="false" customHeight="false" outlineLevel="0" collapsed="false">
      <c r="A395" s="29"/>
      <c r="B395" s="30"/>
      <c r="C395" s="30"/>
      <c r="D395" s="30"/>
      <c r="E395" s="30"/>
      <c r="F395" s="30"/>
      <c r="G395" s="31"/>
      <c r="H395" s="31"/>
      <c r="I395" s="17" t="str">
        <f aca="false">IFERROR((G395-H395)/H395,"")</f>
        <v/>
      </c>
      <c r="J395" s="31"/>
      <c r="K395" s="30"/>
      <c r="L395" s="15" t="str">
        <f aca="false">IF(K395="W",(G395-1)*J395,IF(K395="L",-J395,IF(K395="P",0,"")))</f>
        <v/>
      </c>
      <c r="M395" s="16" t="str">
        <f aca="false">IFERROR(L395*$B$3,"")</f>
        <v/>
      </c>
      <c r="N395" s="15" t="n">
        <f aca="false">SUM($L$9:L395)</f>
        <v>0.85</v>
      </c>
      <c r="O395" s="16" t="n">
        <f aca="false">SUM($M$9:M395)</f>
        <v>8.5</v>
      </c>
      <c r="P395" s="13" t="n">
        <f aca="false">IFERROR(N395/SUM($J$9:J395),"")</f>
        <v>0.85</v>
      </c>
      <c r="Q395" s="13" t="n">
        <f aca="false">IFERROR(COUNTIF($K$9:K395,"W")/COUNTIF($K$9:K395,"&lt;&gt;"),"")</f>
        <v>1</v>
      </c>
      <c r="R395" s="17" t="n">
        <f aca="false">IFERROR(AVERAGE($I$9:I395),"")</f>
        <v>0.0277777777777778</v>
      </c>
    </row>
    <row r="396" customFormat="false" ht="15" hidden="false" customHeight="false" outlineLevel="0" collapsed="false">
      <c r="A396" s="29"/>
      <c r="B396" s="30"/>
      <c r="C396" s="30"/>
      <c r="D396" s="30"/>
      <c r="E396" s="30"/>
      <c r="F396" s="30"/>
      <c r="G396" s="31"/>
      <c r="H396" s="31"/>
      <c r="I396" s="17" t="str">
        <f aca="false">IFERROR((G396-H396)/H396,"")</f>
        <v/>
      </c>
      <c r="J396" s="31"/>
      <c r="K396" s="30"/>
      <c r="L396" s="15" t="str">
        <f aca="false">IF(K396="W",(G396-1)*J396,IF(K396="L",-J396,IF(K396="P",0,"")))</f>
        <v/>
      </c>
      <c r="M396" s="16" t="str">
        <f aca="false">IFERROR(L396*$B$3,"")</f>
        <v/>
      </c>
      <c r="N396" s="15" t="n">
        <f aca="false">SUM($L$9:L396)</f>
        <v>0.85</v>
      </c>
      <c r="O396" s="16" t="n">
        <f aca="false">SUM($M$9:M396)</f>
        <v>8.5</v>
      </c>
      <c r="P396" s="13" t="n">
        <f aca="false">IFERROR(N396/SUM($J$9:J396),"")</f>
        <v>0.85</v>
      </c>
      <c r="Q396" s="13" t="n">
        <f aca="false">IFERROR(COUNTIF($K$9:K396,"W")/COUNTIF($K$9:K396,"&lt;&gt;"),"")</f>
        <v>1</v>
      </c>
      <c r="R396" s="17" t="n">
        <f aca="false">IFERROR(AVERAGE($I$9:I396),"")</f>
        <v>0.0277777777777778</v>
      </c>
    </row>
    <row r="397" customFormat="false" ht="15" hidden="false" customHeight="false" outlineLevel="0" collapsed="false">
      <c r="A397" s="29"/>
      <c r="B397" s="30"/>
      <c r="C397" s="30"/>
      <c r="D397" s="30"/>
      <c r="E397" s="30"/>
      <c r="F397" s="30"/>
      <c r="G397" s="31"/>
      <c r="H397" s="31"/>
      <c r="I397" s="17" t="str">
        <f aca="false">IFERROR((G397-H397)/H397,"")</f>
        <v/>
      </c>
      <c r="J397" s="31"/>
      <c r="K397" s="30"/>
      <c r="L397" s="15" t="str">
        <f aca="false">IF(K397="W",(G397-1)*J397,IF(K397="L",-J397,IF(K397="P",0,"")))</f>
        <v/>
      </c>
      <c r="M397" s="16" t="str">
        <f aca="false">IFERROR(L397*$B$3,"")</f>
        <v/>
      </c>
      <c r="N397" s="15" t="n">
        <f aca="false">SUM($L$9:L397)</f>
        <v>0.85</v>
      </c>
      <c r="O397" s="16" t="n">
        <f aca="false">SUM($M$9:M397)</f>
        <v>8.5</v>
      </c>
      <c r="P397" s="13" t="n">
        <f aca="false">IFERROR(N397/SUM($J$9:J397),"")</f>
        <v>0.85</v>
      </c>
      <c r="Q397" s="13" t="n">
        <f aca="false">IFERROR(COUNTIF($K$9:K397,"W")/COUNTIF($K$9:K397,"&lt;&gt;"),"")</f>
        <v>1</v>
      </c>
      <c r="R397" s="17" t="n">
        <f aca="false">IFERROR(AVERAGE($I$9:I397),"")</f>
        <v>0.0277777777777778</v>
      </c>
    </row>
    <row r="398" customFormat="false" ht="15" hidden="false" customHeight="false" outlineLevel="0" collapsed="false">
      <c r="A398" s="29"/>
      <c r="B398" s="30"/>
      <c r="C398" s="30"/>
      <c r="D398" s="30"/>
      <c r="E398" s="30"/>
      <c r="F398" s="30"/>
      <c r="G398" s="31"/>
      <c r="H398" s="31"/>
      <c r="I398" s="17" t="str">
        <f aca="false">IFERROR((G398-H398)/H398,"")</f>
        <v/>
      </c>
      <c r="J398" s="31"/>
      <c r="K398" s="30"/>
      <c r="L398" s="15" t="str">
        <f aca="false">IF(K398="W",(G398-1)*J398,IF(K398="L",-J398,IF(K398="P",0,"")))</f>
        <v/>
      </c>
      <c r="M398" s="16" t="str">
        <f aca="false">IFERROR(L398*$B$3,"")</f>
        <v/>
      </c>
      <c r="N398" s="15" t="n">
        <f aca="false">SUM($L$9:L398)</f>
        <v>0.85</v>
      </c>
      <c r="O398" s="16" t="n">
        <f aca="false">SUM($M$9:M398)</f>
        <v>8.5</v>
      </c>
      <c r="P398" s="13" t="n">
        <f aca="false">IFERROR(N398/SUM($J$9:J398),"")</f>
        <v>0.85</v>
      </c>
      <c r="Q398" s="13" t="n">
        <f aca="false">IFERROR(COUNTIF($K$9:K398,"W")/COUNTIF($K$9:K398,"&lt;&gt;"),"")</f>
        <v>1</v>
      </c>
      <c r="R398" s="17" t="n">
        <f aca="false">IFERROR(AVERAGE($I$9:I398),"")</f>
        <v>0.0277777777777778</v>
      </c>
    </row>
    <row r="399" customFormat="false" ht="15" hidden="false" customHeight="false" outlineLevel="0" collapsed="false">
      <c r="A399" s="29"/>
      <c r="B399" s="30"/>
      <c r="C399" s="30"/>
      <c r="D399" s="30"/>
      <c r="E399" s="30"/>
      <c r="F399" s="30"/>
      <c r="G399" s="31"/>
      <c r="H399" s="31"/>
      <c r="I399" s="17" t="str">
        <f aca="false">IFERROR((G399-H399)/H399,"")</f>
        <v/>
      </c>
      <c r="J399" s="31"/>
      <c r="K399" s="30"/>
      <c r="L399" s="15" t="str">
        <f aca="false">IF(K399="W",(G399-1)*J399,IF(K399="L",-J399,IF(K399="P",0,"")))</f>
        <v/>
      </c>
      <c r="M399" s="16" t="str">
        <f aca="false">IFERROR(L399*$B$3,"")</f>
        <v/>
      </c>
      <c r="N399" s="15" t="n">
        <f aca="false">SUM($L$9:L399)</f>
        <v>0.85</v>
      </c>
      <c r="O399" s="16" t="n">
        <f aca="false">SUM($M$9:M399)</f>
        <v>8.5</v>
      </c>
      <c r="P399" s="13" t="n">
        <f aca="false">IFERROR(N399/SUM($J$9:J399),"")</f>
        <v>0.85</v>
      </c>
      <c r="Q399" s="13" t="n">
        <f aca="false">IFERROR(COUNTIF($K$9:K399,"W")/COUNTIF($K$9:K399,"&lt;&gt;"),"")</f>
        <v>1</v>
      </c>
      <c r="R399" s="17" t="n">
        <f aca="false">IFERROR(AVERAGE($I$9:I399),"")</f>
        <v>0.0277777777777778</v>
      </c>
    </row>
    <row r="400" customFormat="false" ht="15" hidden="false" customHeight="false" outlineLevel="0" collapsed="false">
      <c r="A400" s="29"/>
      <c r="B400" s="30"/>
      <c r="C400" s="30"/>
      <c r="D400" s="30"/>
      <c r="E400" s="30"/>
      <c r="F400" s="30"/>
      <c r="G400" s="31"/>
      <c r="H400" s="31"/>
      <c r="I400" s="17" t="str">
        <f aca="false">IFERROR((G400-H400)/H400,"")</f>
        <v/>
      </c>
      <c r="J400" s="31"/>
      <c r="K400" s="30"/>
      <c r="L400" s="15" t="str">
        <f aca="false">IF(K400="W",(G400-1)*J400,IF(K400="L",-J400,IF(K400="P",0,"")))</f>
        <v/>
      </c>
      <c r="M400" s="16" t="str">
        <f aca="false">IFERROR(L400*$B$3,"")</f>
        <v/>
      </c>
      <c r="N400" s="15" t="n">
        <f aca="false">SUM($L$9:L400)</f>
        <v>0.85</v>
      </c>
      <c r="O400" s="16" t="n">
        <f aca="false">SUM($M$9:M400)</f>
        <v>8.5</v>
      </c>
      <c r="P400" s="13" t="n">
        <f aca="false">IFERROR(N400/SUM($J$9:J400),"")</f>
        <v>0.85</v>
      </c>
      <c r="Q400" s="13" t="n">
        <f aca="false">IFERROR(COUNTIF($K$9:K400,"W")/COUNTIF($K$9:K400,"&lt;&gt;"),"")</f>
        <v>1</v>
      </c>
      <c r="R400" s="17" t="n">
        <f aca="false">IFERROR(AVERAGE($I$9:I400),"")</f>
        <v>0.0277777777777778</v>
      </c>
    </row>
    <row r="401" customFormat="false" ht="15" hidden="false" customHeight="false" outlineLevel="0" collapsed="false">
      <c r="A401" s="29"/>
      <c r="B401" s="30"/>
      <c r="C401" s="30"/>
      <c r="D401" s="30"/>
      <c r="E401" s="30"/>
      <c r="F401" s="30"/>
      <c r="G401" s="31"/>
      <c r="H401" s="31"/>
      <c r="I401" s="17" t="str">
        <f aca="false">IFERROR((G401-H401)/H401,"")</f>
        <v/>
      </c>
      <c r="J401" s="31"/>
      <c r="K401" s="30"/>
      <c r="L401" s="15" t="str">
        <f aca="false">IF(K401="W",(G401-1)*J401,IF(K401="L",-J401,IF(K401="P",0,"")))</f>
        <v/>
      </c>
      <c r="M401" s="16" t="str">
        <f aca="false">IFERROR(L401*$B$3,"")</f>
        <v/>
      </c>
      <c r="N401" s="15" t="n">
        <f aca="false">SUM($L$9:L401)</f>
        <v>0.85</v>
      </c>
      <c r="O401" s="16" t="n">
        <f aca="false">SUM($M$9:M401)</f>
        <v>8.5</v>
      </c>
      <c r="P401" s="13" t="n">
        <f aca="false">IFERROR(N401/SUM($J$9:J401),"")</f>
        <v>0.85</v>
      </c>
      <c r="Q401" s="13" t="n">
        <f aca="false">IFERROR(COUNTIF($K$9:K401,"W")/COUNTIF($K$9:K401,"&lt;&gt;"),"")</f>
        <v>1</v>
      </c>
      <c r="R401" s="17" t="n">
        <f aca="false">IFERROR(AVERAGE($I$9:I401),"")</f>
        <v>0.0277777777777778</v>
      </c>
    </row>
    <row r="402" customFormat="false" ht="15" hidden="false" customHeight="false" outlineLevel="0" collapsed="false">
      <c r="A402" s="29"/>
      <c r="B402" s="30"/>
      <c r="C402" s="30"/>
      <c r="D402" s="30"/>
      <c r="E402" s="30"/>
      <c r="F402" s="30"/>
      <c r="G402" s="31"/>
      <c r="H402" s="31"/>
      <c r="I402" s="17" t="str">
        <f aca="false">IFERROR((G402-H402)/H402,"")</f>
        <v/>
      </c>
      <c r="J402" s="31"/>
      <c r="K402" s="30"/>
      <c r="L402" s="15" t="str">
        <f aca="false">IF(K402="W",(G402-1)*J402,IF(K402="L",-J402,IF(K402="P",0,"")))</f>
        <v/>
      </c>
      <c r="M402" s="16" t="str">
        <f aca="false">IFERROR(L402*$B$3,"")</f>
        <v/>
      </c>
      <c r="N402" s="15" t="n">
        <f aca="false">SUM($L$9:L402)</f>
        <v>0.85</v>
      </c>
      <c r="O402" s="16" t="n">
        <f aca="false">SUM($M$9:M402)</f>
        <v>8.5</v>
      </c>
      <c r="P402" s="13" t="n">
        <f aca="false">IFERROR(N402/SUM($J$9:J402),"")</f>
        <v>0.85</v>
      </c>
      <c r="Q402" s="13" t="n">
        <f aca="false">IFERROR(COUNTIF($K$9:K402,"W")/COUNTIF($K$9:K402,"&lt;&gt;"),"")</f>
        <v>1</v>
      </c>
      <c r="R402" s="17" t="n">
        <f aca="false">IFERROR(AVERAGE($I$9:I402),"")</f>
        <v>0.0277777777777778</v>
      </c>
    </row>
    <row r="403" customFormat="false" ht="15" hidden="false" customHeight="false" outlineLevel="0" collapsed="false">
      <c r="A403" s="29"/>
      <c r="B403" s="30"/>
      <c r="C403" s="30"/>
      <c r="D403" s="30"/>
      <c r="E403" s="30"/>
      <c r="F403" s="30"/>
      <c r="G403" s="31"/>
      <c r="H403" s="31"/>
      <c r="I403" s="17" t="str">
        <f aca="false">IFERROR((G403-H403)/H403,"")</f>
        <v/>
      </c>
      <c r="J403" s="31"/>
      <c r="K403" s="30"/>
      <c r="L403" s="15" t="str">
        <f aca="false">IF(K403="W",(G403-1)*J403,IF(K403="L",-J403,IF(K403="P",0,"")))</f>
        <v/>
      </c>
      <c r="M403" s="16" t="str">
        <f aca="false">IFERROR(L403*$B$3,"")</f>
        <v/>
      </c>
      <c r="N403" s="15" t="n">
        <f aca="false">SUM($L$9:L403)</f>
        <v>0.85</v>
      </c>
      <c r="O403" s="16" t="n">
        <f aca="false">SUM($M$9:M403)</f>
        <v>8.5</v>
      </c>
      <c r="P403" s="13" t="n">
        <f aca="false">IFERROR(N403/SUM($J$9:J403),"")</f>
        <v>0.85</v>
      </c>
      <c r="Q403" s="13" t="n">
        <f aca="false">IFERROR(COUNTIF($K$9:K403,"W")/COUNTIF($K$9:K403,"&lt;&gt;"),"")</f>
        <v>1</v>
      </c>
      <c r="R403" s="17" t="n">
        <f aca="false">IFERROR(AVERAGE($I$9:I403),"")</f>
        <v>0.0277777777777778</v>
      </c>
    </row>
    <row r="404" customFormat="false" ht="15" hidden="false" customHeight="false" outlineLevel="0" collapsed="false">
      <c r="A404" s="29"/>
      <c r="B404" s="30"/>
      <c r="C404" s="30"/>
      <c r="D404" s="30"/>
      <c r="E404" s="30"/>
      <c r="F404" s="30"/>
      <c r="G404" s="31"/>
      <c r="H404" s="31"/>
      <c r="I404" s="17" t="str">
        <f aca="false">IFERROR((G404-H404)/H404,"")</f>
        <v/>
      </c>
      <c r="J404" s="31"/>
      <c r="K404" s="30"/>
      <c r="L404" s="15" t="str">
        <f aca="false">IF(K404="W",(G404-1)*J404,IF(K404="L",-J404,IF(K404="P",0,"")))</f>
        <v/>
      </c>
      <c r="M404" s="16" t="str">
        <f aca="false">IFERROR(L404*$B$3,"")</f>
        <v/>
      </c>
      <c r="N404" s="15" t="n">
        <f aca="false">SUM($L$9:L404)</f>
        <v>0.85</v>
      </c>
      <c r="O404" s="16" t="n">
        <f aca="false">SUM($M$9:M404)</f>
        <v>8.5</v>
      </c>
      <c r="P404" s="13" t="n">
        <f aca="false">IFERROR(N404/SUM($J$9:J404),"")</f>
        <v>0.85</v>
      </c>
      <c r="Q404" s="13" t="n">
        <f aca="false">IFERROR(COUNTIF($K$9:K404,"W")/COUNTIF($K$9:K404,"&lt;&gt;"),"")</f>
        <v>1</v>
      </c>
      <c r="R404" s="17" t="n">
        <f aca="false">IFERROR(AVERAGE($I$9:I404),"")</f>
        <v>0.0277777777777778</v>
      </c>
    </row>
    <row r="405" customFormat="false" ht="15" hidden="false" customHeight="false" outlineLevel="0" collapsed="false">
      <c r="A405" s="29"/>
      <c r="B405" s="30"/>
      <c r="C405" s="30"/>
      <c r="D405" s="30"/>
      <c r="E405" s="30"/>
      <c r="F405" s="30"/>
      <c r="G405" s="31"/>
      <c r="H405" s="31"/>
      <c r="I405" s="17" t="str">
        <f aca="false">IFERROR((G405-H405)/H405,"")</f>
        <v/>
      </c>
      <c r="J405" s="31"/>
      <c r="K405" s="30"/>
      <c r="L405" s="15" t="str">
        <f aca="false">IF(K405="W",(G405-1)*J405,IF(K405="L",-J405,IF(K405="P",0,"")))</f>
        <v/>
      </c>
      <c r="M405" s="16" t="str">
        <f aca="false">IFERROR(L405*$B$3,"")</f>
        <v/>
      </c>
      <c r="N405" s="15" t="n">
        <f aca="false">SUM($L$9:L405)</f>
        <v>0.85</v>
      </c>
      <c r="O405" s="16" t="n">
        <f aca="false">SUM($M$9:M405)</f>
        <v>8.5</v>
      </c>
      <c r="P405" s="13" t="n">
        <f aca="false">IFERROR(N405/SUM($J$9:J405),"")</f>
        <v>0.85</v>
      </c>
      <c r="Q405" s="13" t="n">
        <f aca="false">IFERROR(COUNTIF($K$9:K405,"W")/COUNTIF($K$9:K405,"&lt;&gt;"),"")</f>
        <v>1</v>
      </c>
      <c r="R405" s="17" t="n">
        <f aca="false">IFERROR(AVERAGE($I$9:I405),"")</f>
        <v>0.0277777777777778</v>
      </c>
    </row>
    <row r="406" customFormat="false" ht="15" hidden="false" customHeight="false" outlineLevel="0" collapsed="false">
      <c r="A406" s="29"/>
      <c r="B406" s="30"/>
      <c r="C406" s="30"/>
      <c r="D406" s="30"/>
      <c r="E406" s="30"/>
      <c r="F406" s="30"/>
      <c r="G406" s="31"/>
      <c r="H406" s="31"/>
      <c r="I406" s="17" t="str">
        <f aca="false">IFERROR((G406-H406)/H406,"")</f>
        <v/>
      </c>
      <c r="J406" s="31"/>
      <c r="K406" s="30"/>
      <c r="L406" s="15" t="str">
        <f aca="false">IF(K406="W",(G406-1)*J406,IF(K406="L",-J406,IF(K406="P",0,"")))</f>
        <v/>
      </c>
      <c r="M406" s="16" t="str">
        <f aca="false">IFERROR(L406*$B$3,"")</f>
        <v/>
      </c>
      <c r="N406" s="15" t="n">
        <f aca="false">SUM($L$9:L406)</f>
        <v>0.85</v>
      </c>
      <c r="O406" s="16" t="n">
        <f aca="false">SUM($M$9:M406)</f>
        <v>8.5</v>
      </c>
      <c r="P406" s="13" t="n">
        <f aca="false">IFERROR(N406/SUM($J$9:J406),"")</f>
        <v>0.85</v>
      </c>
      <c r="Q406" s="13" t="n">
        <f aca="false">IFERROR(COUNTIF($K$9:K406,"W")/COUNTIF($K$9:K406,"&lt;&gt;"),"")</f>
        <v>1</v>
      </c>
      <c r="R406" s="17" t="n">
        <f aca="false">IFERROR(AVERAGE($I$9:I406),"")</f>
        <v>0.0277777777777778</v>
      </c>
    </row>
    <row r="407" customFormat="false" ht="15" hidden="false" customHeight="false" outlineLevel="0" collapsed="false">
      <c r="A407" s="29"/>
      <c r="B407" s="30"/>
      <c r="C407" s="30"/>
      <c r="D407" s="30"/>
      <c r="E407" s="30"/>
      <c r="F407" s="30"/>
      <c r="G407" s="31"/>
      <c r="H407" s="31"/>
      <c r="I407" s="17" t="str">
        <f aca="false">IFERROR((G407-H407)/H407,"")</f>
        <v/>
      </c>
      <c r="J407" s="31"/>
      <c r="K407" s="30"/>
      <c r="L407" s="15" t="str">
        <f aca="false">IF(K407="W",(G407-1)*J407,IF(K407="L",-J407,IF(K407="P",0,"")))</f>
        <v/>
      </c>
      <c r="M407" s="16" t="str">
        <f aca="false">IFERROR(L407*$B$3,"")</f>
        <v/>
      </c>
      <c r="N407" s="15" t="n">
        <f aca="false">SUM($L$9:L407)</f>
        <v>0.85</v>
      </c>
      <c r="O407" s="16" t="n">
        <f aca="false">SUM($M$9:M407)</f>
        <v>8.5</v>
      </c>
      <c r="P407" s="13" t="n">
        <f aca="false">IFERROR(N407/SUM($J$9:J407),"")</f>
        <v>0.85</v>
      </c>
      <c r="Q407" s="13" t="n">
        <f aca="false">IFERROR(COUNTIF($K$9:K407,"W")/COUNTIF($K$9:K407,"&lt;&gt;"),"")</f>
        <v>1</v>
      </c>
      <c r="R407" s="17" t="n">
        <f aca="false">IFERROR(AVERAGE($I$9:I407),"")</f>
        <v>0.0277777777777778</v>
      </c>
    </row>
    <row r="408" customFormat="false" ht="15" hidden="false" customHeight="false" outlineLevel="0" collapsed="false">
      <c r="A408" s="29"/>
      <c r="B408" s="30"/>
      <c r="C408" s="30"/>
      <c r="D408" s="30"/>
      <c r="E408" s="30"/>
      <c r="F408" s="30"/>
      <c r="G408" s="31"/>
      <c r="H408" s="31"/>
      <c r="I408" s="17" t="str">
        <f aca="false">IFERROR((G408-H408)/H408,"")</f>
        <v/>
      </c>
      <c r="J408" s="31"/>
      <c r="K408" s="30"/>
      <c r="L408" s="15" t="str">
        <f aca="false">IF(K408="W",(G408-1)*J408,IF(K408="L",-J408,IF(K408="P",0,"")))</f>
        <v/>
      </c>
      <c r="M408" s="16" t="str">
        <f aca="false">IFERROR(L408*$B$3,"")</f>
        <v/>
      </c>
      <c r="N408" s="15" t="n">
        <f aca="false">SUM($L$9:L408)</f>
        <v>0.85</v>
      </c>
      <c r="O408" s="16" t="n">
        <f aca="false">SUM($M$9:M408)</f>
        <v>8.5</v>
      </c>
      <c r="P408" s="13" t="n">
        <f aca="false">IFERROR(N408/SUM($J$9:J408),"")</f>
        <v>0.85</v>
      </c>
      <c r="Q408" s="13" t="n">
        <f aca="false">IFERROR(COUNTIF($K$9:K408,"W")/COUNTIF($K$9:K408,"&lt;&gt;"),"")</f>
        <v>1</v>
      </c>
      <c r="R408" s="17" t="n">
        <f aca="false">IFERROR(AVERAGE($I$9:I408),"")</f>
        <v>0.0277777777777778</v>
      </c>
    </row>
    <row r="409" customFormat="false" ht="15" hidden="false" customHeight="false" outlineLevel="0" collapsed="false">
      <c r="A409" s="29"/>
      <c r="B409" s="30"/>
      <c r="C409" s="30"/>
      <c r="D409" s="30"/>
      <c r="E409" s="30"/>
      <c r="F409" s="30"/>
      <c r="G409" s="31"/>
      <c r="H409" s="31"/>
      <c r="I409" s="17" t="str">
        <f aca="false">IFERROR((G409-H409)/H409,"")</f>
        <v/>
      </c>
      <c r="J409" s="31"/>
      <c r="K409" s="30"/>
      <c r="L409" s="15" t="str">
        <f aca="false">IF(K409="W",(G409-1)*J409,IF(K409="L",-J409,IF(K409="P",0,"")))</f>
        <v/>
      </c>
      <c r="M409" s="16" t="str">
        <f aca="false">IFERROR(L409*$B$3,"")</f>
        <v/>
      </c>
      <c r="N409" s="15" t="n">
        <f aca="false">SUM($L$9:L409)</f>
        <v>0.85</v>
      </c>
      <c r="O409" s="16" t="n">
        <f aca="false">SUM($M$9:M409)</f>
        <v>8.5</v>
      </c>
      <c r="P409" s="13" t="n">
        <f aca="false">IFERROR(N409/SUM($J$9:J409),"")</f>
        <v>0.85</v>
      </c>
      <c r="Q409" s="13" t="n">
        <f aca="false">IFERROR(COUNTIF($K$9:K409,"W")/COUNTIF($K$9:K409,"&lt;&gt;"),"")</f>
        <v>1</v>
      </c>
      <c r="R409" s="17" t="n">
        <f aca="false">IFERROR(AVERAGE($I$9:I409),"")</f>
        <v>0.0277777777777778</v>
      </c>
    </row>
    <row r="410" customFormat="false" ht="15" hidden="false" customHeight="false" outlineLevel="0" collapsed="false">
      <c r="A410" s="29"/>
      <c r="B410" s="30"/>
      <c r="C410" s="30"/>
      <c r="D410" s="30"/>
      <c r="E410" s="30"/>
      <c r="F410" s="30"/>
      <c r="G410" s="31"/>
      <c r="H410" s="31"/>
      <c r="I410" s="17" t="str">
        <f aca="false">IFERROR((G410-H410)/H410,"")</f>
        <v/>
      </c>
      <c r="J410" s="31"/>
      <c r="K410" s="30"/>
      <c r="L410" s="15" t="str">
        <f aca="false">IF(K410="W",(G410-1)*J410,IF(K410="L",-J410,IF(K410="P",0,"")))</f>
        <v/>
      </c>
      <c r="M410" s="16" t="str">
        <f aca="false">IFERROR(L410*$B$3,"")</f>
        <v/>
      </c>
      <c r="N410" s="15" t="n">
        <f aca="false">SUM($L$9:L410)</f>
        <v>0.85</v>
      </c>
      <c r="O410" s="16" t="n">
        <f aca="false">SUM($M$9:M410)</f>
        <v>8.5</v>
      </c>
      <c r="P410" s="13" t="n">
        <f aca="false">IFERROR(N410/SUM($J$9:J410),"")</f>
        <v>0.85</v>
      </c>
      <c r="Q410" s="13" t="n">
        <f aca="false">IFERROR(COUNTIF($K$9:K410,"W")/COUNTIF($K$9:K410,"&lt;&gt;"),"")</f>
        <v>1</v>
      </c>
      <c r="R410" s="17" t="n">
        <f aca="false">IFERROR(AVERAGE($I$9:I410),"")</f>
        <v>0.0277777777777778</v>
      </c>
    </row>
    <row r="411" customFormat="false" ht="15" hidden="false" customHeight="false" outlineLevel="0" collapsed="false">
      <c r="A411" s="29"/>
      <c r="B411" s="30"/>
      <c r="C411" s="30"/>
      <c r="D411" s="30"/>
      <c r="E411" s="30"/>
      <c r="F411" s="30"/>
      <c r="G411" s="31"/>
      <c r="H411" s="31"/>
      <c r="I411" s="17" t="str">
        <f aca="false">IFERROR((G411-H411)/H411,"")</f>
        <v/>
      </c>
      <c r="J411" s="31"/>
      <c r="K411" s="30"/>
      <c r="L411" s="15" t="str">
        <f aca="false">IF(K411="W",(G411-1)*J411,IF(K411="L",-J411,IF(K411="P",0,"")))</f>
        <v/>
      </c>
      <c r="M411" s="16" t="str">
        <f aca="false">IFERROR(L411*$B$3,"")</f>
        <v/>
      </c>
      <c r="N411" s="15" t="n">
        <f aca="false">SUM($L$9:L411)</f>
        <v>0.85</v>
      </c>
      <c r="O411" s="16" t="n">
        <f aca="false">SUM($M$9:M411)</f>
        <v>8.5</v>
      </c>
      <c r="P411" s="13" t="n">
        <f aca="false">IFERROR(N411/SUM($J$9:J411),"")</f>
        <v>0.85</v>
      </c>
      <c r="Q411" s="13" t="n">
        <f aca="false">IFERROR(COUNTIF($K$9:K411,"W")/COUNTIF($K$9:K411,"&lt;&gt;"),"")</f>
        <v>1</v>
      </c>
      <c r="R411" s="17" t="n">
        <f aca="false">IFERROR(AVERAGE($I$9:I411),"")</f>
        <v>0.0277777777777778</v>
      </c>
    </row>
    <row r="412" customFormat="false" ht="15" hidden="false" customHeight="false" outlineLevel="0" collapsed="false">
      <c r="A412" s="29"/>
      <c r="B412" s="30"/>
      <c r="C412" s="30"/>
      <c r="D412" s="30"/>
      <c r="E412" s="30"/>
      <c r="F412" s="30"/>
      <c r="G412" s="31"/>
      <c r="H412" s="31"/>
      <c r="I412" s="17" t="str">
        <f aca="false">IFERROR((G412-H412)/H412,"")</f>
        <v/>
      </c>
      <c r="J412" s="31"/>
      <c r="K412" s="30"/>
      <c r="L412" s="15" t="str">
        <f aca="false">IF(K412="W",(G412-1)*J412,IF(K412="L",-J412,IF(K412="P",0,"")))</f>
        <v/>
      </c>
      <c r="M412" s="16" t="str">
        <f aca="false">IFERROR(L412*$B$3,"")</f>
        <v/>
      </c>
      <c r="N412" s="15" t="n">
        <f aca="false">SUM($L$9:L412)</f>
        <v>0.85</v>
      </c>
      <c r="O412" s="16" t="n">
        <f aca="false">SUM($M$9:M412)</f>
        <v>8.5</v>
      </c>
      <c r="P412" s="13" t="n">
        <f aca="false">IFERROR(N412/SUM($J$9:J412),"")</f>
        <v>0.85</v>
      </c>
      <c r="Q412" s="13" t="n">
        <f aca="false">IFERROR(COUNTIF($K$9:K412,"W")/COUNTIF($K$9:K412,"&lt;&gt;"),"")</f>
        <v>1</v>
      </c>
      <c r="R412" s="17" t="n">
        <f aca="false">IFERROR(AVERAGE($I$9:I412),"")</f>
        <v>0.0277777777777778</v>
      </c>
    </row>
    <row r="413" customFormat="false" ht="15" hidden="false" customHeight="false" outlineLevel="0" collapsed="false">
      <c r="A413" s="29"/>
      <c r="B413" s="30"/>
      <c r="C413" s="30"/>
      <c r="D413" s="30"/>
      <c r="E413" s="30"/>
      <c r="F413" s="30"/>
      <c r="G413" s="31"/>
      <c r="H413" s="31"/>
      <c r="I413" s="17" t="str">
        <f aca="false">IFERROR((G413-H413)/H413,"")</f>
        <v/>
      </c>
      <c r="J413" s="31"/>
      <c r="K413" s="30"/>
      <c r="L413" s="15" t="str">
        <f aca="false">IF(K413="W",(G413-1)*J413,IF(K413="L",-J413,IF(K413="P",0,"")))</f>
        <v/>
      </c>
      <c r="M413" s="16" t="str">
        <f aca="false">IFERROR(L413*$B$3,"")</f>
        <v/>
      </c>
      <c r="N413" s="15" t="n">
        <f aca="false">SUM($L$9:L413)</f>
        <v>0.85</v>
      </c>
      <c r="O413" s="16" t="n">
        <f aca="false">SUM($M$9:M413)</f>
        <v>8.5</v>
      </c>
      <c r="P413" s="13" t="n">
        <f aca="false">IFERROR(N413/SUM($J$9:J413),"")</f>
        <v>0.85</v>
      </c>
      <c r="Q413" s="13" t="n">
        <f aca="false">IFERROR(COUNTIF($K$9:K413,"W")/COUNTIF($K$9:K413,"&lt;&gt;"),"")</f>
        <v>1</v>
      </c>
      <c r="R413" s="17" t="n">
        <f aca="false">IFERROR(AVERAGE($I$9:I413),"")</f>
        <v>0.0277777777777778</v>
      </c>
    </row>
    <row r="414" customFormat="false" ht="15" hidden="false" customHeight="false" outlineLevel="0" collapsed="false">
      <c r="A414" s="29"/>
      <c r="B414" s="30"/>
      <c r="C414" s="30"/>
      <c r="D414" s="30"/>
      <c r="E414" s="30"/>
      <c r="F414" s="30"/>
      <c r="G414" s="31"/>
      <c r="H414" s="31"/>
      <c r="I414" s="17" t="str">
        <f aca="false">IFERROR((G414-H414)/H414,"")</f>
        <v/>
      </c>
      <c r="J414" s="31"/>
      <c r="K414" s="30"/>
      <c r="L414" s="15" t="str">
        <f aca="false">IF(K414="W",(G414-1)*J414,IF(K414="L",-J414,IF(K414="P",0,"")))</f>
        <v/>
      </c>
      <c r="M414" s="16" t="str">
        <f aca="false">IFERROR(L414*$B$3,"")</f>
        <v/>
      </c>
      <c r="N414" s="15" t="n">
        <f aca="false">SUM($L$9:L414)</f>
        <v>0.85</v>
      </c>
      <c r="O414" s="16" t="n">
        <f aca="false">SUM($M$9:M414)</f>
        <v>8.5</v>
      </c>
      <c r="P414" s="13" t="n">
        <f aca="false">IFERROR(N414/SUM($J$9:J414),"")</f>
        <v>0.85</v>
      </c>
      <c r="Q414" s="13" t="n">
        <f aca="false">IFERROR(COUNTIF($K$9:K414,"W")/COUNTIF($K$9:K414,"&lt;&gt;"),"")</f>
        <v>1</v>
      </c>
      <c r="R414" s="17" t="n">
        <f aca="false">IFERROR(AVERAGE($I$9:I414),"")</f>
        <v>0.0277777777777778</v>
      </c>
    </row>
    <row r="415" customFormat="false" ht="15" hidden="false" customHeight="false" outlineLevel="0" collapsed="false">
      <c r="A415" s="29"/>
      <c r="B415" s="30"/>
      <c r="C415" s="30"/>
      <c r="D415" s="30"/>
      <c r="E415" s="30"/>
      <c r="F415" s="30"/>
      <c r="G415" s="31"/>
      <c r="H415" s="31"/>
      <c r="I415" s="17" t="str">
        <f aca="false">IFERROR((G415-H415)/H415,"")</f>
        <v/>
      </c>
      <c r="J415" s="31"/>
      <c r="K415" s="30"/>
      <c r="L415" s="15" t="str">
        <f aca="false">IF(K415="W",(G415-1)*J415,IF(K415="L",-J415,IF(K415="P",0,"")))</f>
        <v/>
      </c>
      <c r="M415" s="16" t="str">
        <f aca="false">IFERROR(L415*$B$3,"")</f>
        <v/>
      </c>
      <c r="N415" s="15" t="n">
        <f aca="false">SUM($L$9:L415)</f>
        <v>0.85</v>
      </c>
      <c r="O415" s="16" t="n">
        <f aca="false">SUM($M$9:M415)</f>
        <v>8.5</v>
      </c>
      <c r="P415" s="13" t="n">
        <f aca="false">IFERROR(N415/SUM($J$9:J415),"")</f>
        <v>0.85</v>
      </c>
      <c r="Q415" s="13" t="n">
        <f aca="false">IFERROR(COUNTIF($K$9:K415,"W")/COUNTIF($K$9:K415,"&lt;&gt;"),"")</f>
        <v>1</v>
      </c>
      <c r="R415" s="17" t="n">
        <f aca="false">IFERROR(AVERAGE($I$9:I415),"")</f>
        <v>0.0277777777777778</v>
      </c>
    </row>
    <row r="416" customFormat="false" ht="15" hidden="false" customHeight="false" outlineLevel="0" collapsed="false">
      <c r="A416" s="29"/>
      <c r="B416" s="30"/>
      <c r="C416" s="30"/>
      <c r="D416" s="30"/>
      <c r="E416" s="30"/>
      <c r="F416" s="30"/>
      <c r="G416" s="31"/>
      <c r="H416" s="31"/>
      <c r="I416" s="17" t="str">
        <f aca="false">IFERROR((G416-H416)/H416,"")</f>
        <v/>
      </c>
      <c r="J416" s="31"/>
      <c r="K416" s="30"/>
      <c r="L416" s="15" t="str">
        <f aca="false">IF(K416="W",(G416-1)*J416,IF(K416="L",-J416,IF(K416="P",0,"")))</f>
        <v/>
      </c>
      <c r="M416" s="16" t="str">
        <f aca="false">IFERROR(L416*$B$3,"")</f>
        <v/>
      </c>
      <c r="N416" s="15" t="n">
        <f aca="false">SUM($L$9:L416)</f>
        <v>0.85</v>
      </c>
      <c r="O416" s="16" t="n">
        <f aca="false">SUM($M$9:M416)</f>
        <v>8.5</v>
      </c>
      <c r="P416" s="13" t="n">
        <f aca="false">IFERROR(N416/SUM($J$9:J416),"")</f>
        <v>0.85</v>
      </c>
      <c r="Q416" s="13" t="n">
        <f aca="false">IFERROR(COUNTIF($K$9:K416,"W")/COUNTIF($K$9:K416,"&lt;&gt;"),"")</f>
        <v>1</v>
      </c>
      <c r="R416" s="17" t="n">
        <f aca="false">IFERROR(AVERAGE($I$9:I416),"")</f>
        <v>0.0277777777777778</v>
      </c>
    </row>
    <row r="417" customFormat="false" ht="15" hidden="false" customHeight="false" outlineLevel="0" collapsed="false">
      <c r="A417" s="29"/>
      <c r="B417" s="30"/>
      <c r="C417" s="30"/>
      <c r="D417" s="30"/>
      <c r="E417" s="30"/>
      <c r="F417" s="30"/>
      <c r="G417" s="31"/>
      <c r="H417" s="31"/>
      <c r="I417" s="17" t="str">
        <f aca="false">IFERROR((G417-H417)/H417,"")</f>
        <v/>
      </c>
      <c r="J417" s="31"/>
      <c r="K417" s="30"/>
      <c r="L417" s="15" t="str">
        <f aca="false">IF(K417="W",(G417-1)*J417,IF(K417="L",-J417,IF(K417="P",0,"")))</f>
        <v/>
      </c>
      <c r="M417" s="16" t="str">
        <f aca="false">IFERROR(L417*$B$3,"")</f>
        <v/>
      </c>
      <c r="N417" s="15" t="n">
        <f aca="false">SUM($L$9:L417)</f>
        <v>0.85</v>
      </c>
      <c r="O417" s="16" t="n">
        <f aca="false">SUM($M$9:M417)</f>
        <v>8.5</v>
      </c>
      <c r="P417" s="13" t="n">
        <f aca="false">IFERROR(N417/SUM($J$9:J417),"")</f>
        <v>0.85</v>
      </c>
      <c r="Q417" s="13" t="n">
        <f aca="false">IFERROR(COUNTIF($K$9:K417,"W")/COUNTIF($K$9:K417,"&lt;&gt;"),"")</f>
        <v>1</v>
      </c>
      <c r="R417" s="17" t="n">
        <f aca="false">IFERROR(AVERAGE($I$9:I417),"")</f>
        <v>0.0277777777777778</v>
      </c>
    </row>
    <row r="418" customFormat="false" ht="15" hidden="false" customHeight="false" outlineLevel="0" collapsed="false">
      <c r="A418" s="29"/>
      <c r="B418" s="30"/>
      <c r="C418" s="30"/>
      <c r="D418" s="30"/>
      <c r="E418" s="30"/>
      <c r="F418" s="30"/>
      <c r="G418" s="31"/>
      <c r="H418" s="31"/>
      <c r="I418" s="17" t="str">
        <f aca="false">IFERROR((G418-H418)/H418,"")</f>
        <v/>
      </c>
      <c r="J418" s="31"/>
      <c r="K418" s="30"/>
      <c r="L418" s="15" t="str">
        <f aca="false">IF(K418="W",(G418-1)*J418,IF(K418="L",-J418,IF(K418="P",0,"")))</f>
        <v/>
      </c>
      <c r="M418" s="16" t="str">
        <f aca="false">IFERROR(L418*$B$3,"")</f>
        <v/>
      </c>
      <c r="N418" s="15" t="n">
        <f aca="false">SUM($L$9:L418)</f>
        <v>0.85</v>
      </c>
      <c r="O418" s="16" t="n">
        <f aca="false">SUM($M$9:M418)</f>
        <v>8.5</v>
      </c>
      <c r="P418" s="13" t="n">
        <f aca="false">IFERROR(N418/SUM($J$9:J418),"")</f>
        <v>0.85</v>
      </c>
      <c r="Q418" s="13" t="n">
        <f aca="false">IFERROR(COUNTIF($K$9:K418,"W")/COUNTIF($K$9:K418,"&lt;&gt;"),"")</f>
        <v>1</v>
      </c>
      <c r="R418" s="17" t="n">
        <f aca="false">IFERROR(AVERAGE($I$9:I418),"")</f>
        <v>0.0277777777777778</v>
      </c>
    </row>
    <row r="419" customFormat="false" ht="15" hidden="false" customHeight="false" outlineLevel="0" collapsed="false">
      <c r="A419" s="29"/>
      <c r="B419" s="30"/>
      <c r="C419" s="30"/>
      <c r="D419" s="30"/>
      <c r="E419" s="30"/>
      <c r="F419" s="30"/>
      <c r="G419" s="31"/>
      <c r="H419" s="31"/>
      <c r="I419" s="17" t="str">
        <f aca="false">IFERROR((G419-H419)/H419,"")</f>
        <v/>
      </c>
      <c r="J419" s="31"/>
      <c r="K419" s="30"/>
      <c r="L419" s="15" t="str">
        <f aca="false">IF(K419="W",(G419-1)*J419,IF(K419="L",-J419,IF(K419="P",0,"")))</f>
        <v/>
      </c>
      <c r="M419" s="16" t="str">
        <f aca="false">IFERROR(L419*$B$3,"")</f>
        <v/>
      </c>
      <c r="N419" s="15" t="n">
        <f aca="false">SUM($L$9:L419)</f>
        <v>0.85</v>
      </c>
      <c r="O419" s="16" t="n">
        <f aca="false">SUM($M$9:M419)</f>
        <v>8.5</v>
      </c>
      <c r="P419" s="13" t="n">
        <f aca="false">IFERROR(N419/SUM($J$9:J419),"")</f>
        <v>0.85</v>
      </c>
      <c r="Q419" s="13" t="n">
        <f aca="false">IFERROR(COUNTIF($K$9:K419,"W")/COUNTIF($K$9:K419,"&lt;&gt;"),"")</f>
        <v>1</v>
      </c>
      <c r="R419" s="17" t="n">
        <f aca="false">IFERROR(AVERAGE($I$9:I419),"")</f>
        <v>0.0277777777777778</v>
      </c>
    </row>
    <row r="420" customFormat="false" ht="15" hidden="false" customHeight="false" outlineLevel="0" collapsed="false">
      <c r="A420" s="29"/>
      <c r="B420" s="30"/>
      <c r="C420" s="30"/>
      <c r="D420" s="30"/>
      <c r="E420" s="30"/>
      <c r="F420" s="30"/>
      <c r="G420" s="31"/>
      <c r="H420" s="31"/>
      <c r="I420" s="17" t="str">
        <f aca="false">IFERROR((G420-H420)/H420,"")</f>
        <v/>
      </c>
      <c r="J420" s="31"/>
      <c r="K420" s="30"/>
      <c r="L420" s="15" t="str">
        <f aca="false">IF(K420="W",(G420-1)*J420,IF(K420="L",-J420,IF(K420="P",0,"")))</f>
        <v/>
      </c>
      <c r="M420" s="16" t="str">
        <f aca="false">IFERROR(L420*$B$3,"")</f>
        <v/>
      </c>
      <c r="N420" s="15" t="n">
        <f aca="false">SUM($L$9:L420)</f>
        <v>0.85</v>
      </c>
      <c r="O420" s="16" t="n">
        <f aca="false">SUM($M$9:M420)</f>
        <v>8.5</v>
      </c>
      <c r="P420" s="13" t="n">
        <f aca="false">IFERROR(N420/SUM($J$9:J420),"")</f>
        <v>0.85</v>
      </c>
      <c r="Q420" s="13" t="n">
        <f aca="false">IFERROR(COUNTIF($K$9:K420,"W")/COUNTIF($K$9:K420,"&lt;&gt;"),"")</f>
        <v>1</v>
      </c>
      <c r="R420" s="17" t="n">
        <f aca="false">IFERROR(AVERAGE($I$9:I420),"")</f>
        <v>0.0277777777777778</v>
      </c>
    </row>
    <row r="421" customFormat="false" ht="15" hidden="false" customHeight="false" outlineLevel="0" collapsed="false">
      <c r="A421" s="29"/>
      <c r="B421" s="30"/>
      <c r="C421" s="30"/>
      <c r="D421" s="30"/>
      <c r="E421" s="30"/>
      <c r="F421" s="30"/>
      <c r="G421" s="31"/>
      <c r="H421" s="31"/>
      <c r="I421" s="17" t="str">
        <f aca="false">IFERROR((G421-H421)/H421,"")</f>
        <v/>
      </c>
      <c r="J421" s="31"/>
      <c r="K421" s="30"/>
      <c r="L421" s="15" t="str">
        <f aca="false">IF(K421="W",(G421-1)*J421,IF(K421="L",-J421,IF(K421="P",0,"")))</f>
        <v/>
      </c>
      <c r="M421" s="16" t="str">
        <f aca="false">IFERROR(L421*$B$3,"")</f>
        <v/>
      </c>
      <c r="N421" s="15" t="n">
        <f aca="false">SUM($L$9:L421)</f>
        <v>0.85</v>
      </c>
      <c r="O421" s="16" t="n">
        <f aca="false">SUM($M$9:M421)</f>
        <v>8.5</v>
      </c>
      <c r="P421" s="13" t="n">
        <f aca="false">IFERROR(N421/SUM($J$9:J421),"")</f>
        <v>0.85</v>
      </c>
      <c r="Q421" s="13" t="n">
        <f aca="false">IFERROR(COUNTIF($K$9:K421,"W")/COUNTIF($K$9:K421,"&lt;&gt;"),"")</f>
        <v>1</v>
      </c>
      <c r="R421" s="17" t="n">
        <f aca="false">IFERROR(AVERAGE($I$9:I421),"")</f>
        <v>0.0277777777777778</v>
      </c>
    </row>
    <row r="422" customFormat="false" ht="15" hidden="false" customHeight="false" outlineLevel="0" collapsed="false">
      <c r="A422" s="29"/>
      <c r="B422" s="30"/>
      <c r="C422" s="30"/>
      <c r="D422" s="30"/>
      <c r="E422" s="30"/>
      <c r="F422" s="30"/>
      <c r="G422" s="31"/>
      <c r="H422" s="31"/>
      <c r="I422" s="17" t="str">
        <f aca="false">IFERROR((G422-H422)/H422,"")</f>
        <v/>
      </c>
      <c r="J422" s="31"/>
      <c r="K422" s="30"/>
      <c r="L422" s="15" t="str">
        <f aca="false">IF(K422="W",(G422-1)*J422,IF(K422="L",-J422,IF(K422="P",0,"")))</f>
        <v/>
      </c>
      <c r="M422" s="16" t="str">
        <f aca="false">IFERROR(L422*$B$3,"")</f>
        <v/>
      </c>
      <c r="N422" s="15" t="n">
        <f aca="false">SUM($L$9:L422)</f>
        <v>0.85</v>
      </c>
      <c r="O422" s="16" t="n">
        <f aca="false">SUM($M$9:M422)</f>
        <v>8.5</v>
      </c>
      <c r="P422" s="13" t="n">
        <f aca="false">IFERROR(N422/SUM($J$9:J422),"")</f>
        <v>0.85</v>
      </c>
      <c r="Q422" s="13" t="n">
        <f aca="false">IFERROR(COUNTIF($K$9:K422,"W")/COUNTIF($K$9:K422,"&lt;&gt;"),"")</f>
        <v>1</v>
      </c>
      <c r="R422" s="17" t="n">
        <f aca="false">IFERROR(AVERAGE($I$9:I422),"")</f>
        <v>0.0277777777777778</v>
      </c>
    </row>
    <row r="423" customFormat="false" ht="15" hidden="false" customHeight="false" outlineLevel="0" collapsed="false">
      <c r="A423" s="29"/>
      <c r="B423" s="30"/>
      <c r="C423" s="30"/>
      <c r="D423" s="30"/>
      <c r="E423" s="30"/>
      <c r="F423" s="30"/>
      <c r="G423" s="31"/>
      <c r="H423" s="31"/>
      <c r="I423" s="17" t="str">
        <f aca="false">IFERROR((G423-H423)/H423,"")</f>
        <v/>
      </c>
      <c r="J423" s="31"/>
      <c r="K423" s="30"/>
      <c r="L423" s="15" t="str">
        <f aca="false">IF(K423="W",(G423-1)*J423,IF(K423="L",-J423,IF(K423="P",0,"")))</f>
        <v/>
      </c>
      <c r="M423" s="16" t="str">
        <f aca="false">IFERROR(L423*$B$3,"")</f>
        <v/>
      </c>
      <c r="N423" s="15" t="n">
        <f aca="false">SUM($L$9:L423)</f>
        <v>0.85</v>
      </c>
      <c r="O423" s="16" t="n">
        <f aca="false">SUM($M$9:M423)</f>
        <v>8.5</v>
      </c>
      <c r="P423" s="13" t="n">
        <f aca="false">IFERROR(N423/SUM($J$9:J423),"")</f>
        <v>0.85</v>
      </c>
      <c r="Q423" s="13" t="n">
        <f aca="false">IFERROR(COUNTIF($K$9:K423,"W")/COUNTIF($K$9:K423,"&lt;&gt;"),"")</f>
        <v>1</v>
      </c>
      <c r="R423" s="17" t="n">
        <f aca="false">IFERROR(AVERAGE($I$9:I423),"")</f>
        <v>0.0277777777777778</v>
      </c>
    </row>
    <row r="424" customFormat="false" ht="15" hidden="false" customHeight="false" outlineLevel="0" collapsed="false">
      <c r="A424" s="29"/>
      <c r="B424" s="30"/>
      <c r="C424" s="30"/>
      <c r="D424" s="30"/>
      <c r="E424" s="30"/>
      <c r="F424" s="30"/>
      <c r="G424" s="31"/>
      <c r="H424" s="31"/>
      <c r="I424" s="17" t="str">
        <f aca="false">IFERROR((G424-H424)/H424,"")</f>
        <v/>
      </c>
      <c r="J424" s="31"/>
      <c r="K424" s="30"/>
      <c r="L424" s="15" t="str">
        <f aca="false">IF(K424="W",(G424-1)*J424,IF(K424="L",-J424,IF(K424="P",0,"")))</f>
        <v/>
      </c>
      <c r="M424" s="16" t="str">
        <f aca="false">IFERROR(L424*$B$3,"")</f>
        <v/>
      </c>
      <c r="N424" s="15" t="n">
        <f aca="false">SUM($L$9:L424)</f>
        <v>0.85</v>
      </c>
      <c r="O424" s="16" t="n">
        <f aca="false">SUM($M$9:M424)</f>
        <v>8.5</v>
      </c>
      <c r="P424" s="13" t="n">
        <f aca="false">IFERROR(N424/SUM($J$9:J424),"")</f>
        <v>0.85</v>
      </c>
      <c r="Q424" s="13" t="n">
        <f aca="false">IFERROR(COUNTIF($K$9:K424,"W")/COUNTIF($K$9:K424,"&lt;&gt;"),"")</f>
        <v>1</v>
      </c>
      <c r="R424" s="17" t="n">
        <f aca="false">IFERROR(AVERAGE($I$9:I424),"")</f>
        <v>0.0277777777777778</v>
      </c>
    </row>
    <row r="425" customFormat="false" ht="15" hidden="false" customHeight="false" outlineLevel="0" collapsed="false">
      <c r="A425" s="29"/>
      <c r="B425" s="30"/>
      <c r="C425" s="30"/>
      <c r="D425" s="30"/>
      <c r="E425" s="30"/>
      <c r="F425" s="30"/>
      <c r="G425" s="31"/>
      <c r="H425" s="31"/>
      <c r="I425" s="17" t="str">
        <f aca="false">IFERROR((G425-H425)/H425,"")</f>
        <v/>
      </c>
      <c r="J425" s="31"/>
      <c r="K425" s="30"/>
      <c r="L425" s="15" t="str">
        <f aca="false">IF(K425="W",(G425-1)*J425,IF(K425="L",-J425,IF(K425="P",0,"")))</f>
        <v/>
      </c>
      <c r="M425" s="16" t="str">
        <f aca="false">IFERROR(L425*$B$3,"")</f>
        <v/>
      </c>
      <c r="N425" s="15" t="n">
        <f aca="false">SUM($L$9:L425)</f>
        <v>0.85</v>
      </c>
      <c r="O425" s="16" t="n">
        <f aca="false">SUM($M$9:M425)</f>
        <v>8.5</v>
      </c>
      <c r="P425" s="13" t="n">
        <f aca="false">IFERROR(N425/SUM($J$9:J425),"")</f>
        <v>0.85</v>
      </c>
      <c r="Q425" s="13" t="n">
        <f aca="false">IFERROR(COUNTIF($K$9:K425,"W")/COUNTIF($K$9:K425,"&lt;&gt;"),"")</f>
        <v>1</v>
      </c>
      <c r="R425" s="17" t="n">
        <f aca="false">IFERROR(AVERAGE($I$9:I425),"")</f>
        <v>0.0277777777777778</v>
      </c>
    </row>
    <row r="426" customFormat="false" ht="15" hidden="false" customHeight="false" outlineLevel="0" collapsed="false">
      <c r="A426" s="29"/>
      <c r="B426" s="30"/>
      <c r="C426" s="30"/>
      <c r="D426" s="30"/>
      <c r="E426" s="30"/>
      <c r="F426" s="30"/>
      <c r="G426" s="31"/>
      <c r="H426" s="31"/>
      <c r="I426" s="17" t="str">
        <f aca="false">IFERROR((G426-H426)/H426,"")</f>
        <v/>
      </c>
      <c r="J426" s="31"/>
      <c r="K426" s="30"/>
      <c r="L426" s="15" t="str">
        <f aca="false">IF(K426="W",(G426-1)*J426,IF(K426="L",-J426,IF(K426="P",0,"")))</f>
        <v/>
      </c>
      <c r="M426" s="16" t="str">
        <f aca="false">IFERROR(L426*$B$3,"")</f>
        <v/>
      </c>
      <c r="N426" s="15" t="n">
        <f aca="false">SUM($L$9:L426)</f>
        <v>0.85</v>
      </c>
      <c r="O426" s="16" t="n">
        <f aca="false">SUM($M$9:M426)</f>
        <v>8.5</v>
      </c>
      <c r="P426" s="13" t="n">
        <f aca="false">IFERROR(N426/SUM($J$9:J426),"")</f>
        <v>0.85</v>
      </c>
      <c r="Q426" s="13" t="n">
        <f aca="false">IFERROR(COUNTIF($K$9:K426,"W")/COUNTIF($K$9:K426,"&lt;&gt;"),"")</f>
        <v>1</v>
      </c>
      <c r="R426" s="17" t="n">
        <f aca="false">IFERROR(AVERAGE($I$9:I426),"")</f>
        <v>0.0277777777777778</v>
      </c>
    </row>
    <row r="427" customFormat="false" ht="15" hidden="false" customHeight="false" outlineLevel="0" collapsed="false">
      <c r="A427" s="29"/>
      <c r="B427" s="30"/>
      <c r="C427" s="30"/>
      <c r="D427" s="30"/>
      <c r="E427" s="30"/>
      <c r="F427" s="30"/>
      <c r="G427" s="31"/>
      <c r="H427" s="31"/>
      <c r="I427" s="17" t="str">
        <f aca="false">IFERROR((G427-H427)/H427,"")</f>
        <v/>
      </c>
      <c r="J427" s="31"/>
      <c r="K427" s="30"/>
      <c r="L427" s="15" t="str">
        <f aca="false">IF(K427="W",(G427-1)*J427,IF(K427="L",-J427,IF(K427="P",0,"")))</f>
        <v/>
      </c>
      <c r="M427" s="16" t="str">
        <f aca="false">IFERROR(L427*$B$3,"")</f>
        <v/>
      </c>
      <c r="N427" s="15" t="n">
        <f aca="false">SUM($L$9:L427)</f>
        <v>0.85</v>
      </c>
      <c r="O427" s="16" t="n">
        <f aca="false">SUM($M$9:M427)</f>
        <v>8.5</v>
      </c>
      <c r="P427" s="13" t="n">
        <f aca="false">IFERROR(N427/SUM($J$9:J427),"")</f>
        <v>0.85</v>
      </c>
      <c r="Q427" s="13" t="n">
        <f aca="false">IFERROR(COUNTIF($K$9:K427,"W")/COUNTIF($K$9:K427,"&lt;&gt;"),"")</f>
        <v>1</v>
      </c>
      <c r="R427" s="17" t="n">
        <f aca="false">IFERROR(AVERAGE($I$9:I427),"")</f>
        <v>0.0277777777777778</v>
      </c>
    </row>
    <row r="428" customFormat="false" ht="15" hidden="false" customHeight="false" outlineLevel="0" collapsed="false">
      <c r="A428" s="29"/>
      <c r="B428" s="30"/>
      <c r="C428" s="30"/>
      <c r="D428" s="30"/>
      <c r="E428" s="30"/>
      <c r="F428" s="30"/>
      <c r="G428" s="31"/>
      <c r="H428" s="31"/>
      <c r="I428" s="17" t="str">
        <f aca="false">IFERROR((G428-H428)/H428,"")</f>
        <v/>
      </c>
      <c r="J428" s="31"/>
      <c r="K428" s="30"/>
      <c r="L428" s="15" t="str">
        <f aca="false">IF(K428="W",(G428-1)*J428,IF(K428="L",-J428,IF(K428="P",0,"")))</f>
        <v/>
      </c>
      <c r="M428" s="16" t="str">
        <f aca="false">IFERROR(L428*$B$3,"")</f>
        <v/>
      </c>
      <c r="N428" s="15" t="n">
        <f aca="false">SUM($L$9:L428)</f>
        <v>0.85</v>
      </c>
      <c r="O428" s="16" t="n">
        <f aca="false">SUM($M$9:M428)</f>
        <v>8.5</v>
      </c>
      <c r="P428" s="13" t="n">
        <f aca="false">IFERROR(N428/SUM($J$9:J428),"")</f>
        <v>0.85</v>
      </c>
      <c r="Q428" s="13" t="n">
        <f aca="false">IFERROR(COUNTIF($K$9:K428,"W")/COUNTIF($K$9:K428,"&lt;&gt;"),"")</f>
        <v>1</v>
      </c>
      <c r="R428" s="17" t="n">
        <f aca="false">IFERROR(AVERAGE($I$9:I428),"")</f>
        <v>0.0277777777777778</v>
      </c>
    </row>
    <row r="429" customFormat="false" ht="15" hidden="false" customHeight="false" outlineLevel="0" collapsed="false">
      <c r="A429" s="29"/>
      <c r="B429" s="30"/>
      <c r="C429" s="30"/>
      <c r="D429" s="30"/>
      <c r="E429" s="30"/>
      <c r="F429" s="30"/>
      <c r="G429" s="31"/>
      <c r="H429" s="31"/>
      <c r="I429" s="17" t="str">
        <f aca="false">IFERROR((G429-H429)/H429,"")</f>
        <v/>
      </c>
      <c r="J429" s="31"/>
      <c r="K429" s="30"/>
      <c r="L429" s="15" t="str">
        <f aca="false">IF(K429="W",(G429-1)*J429,IF(K429="L",-J429,IF(K429="P",0,"")))</f>
        <v/>
      </c>
      <c r="M429" s="16" t="str">
        <f aca="false">IFERROR(L429*$B$3,"")</f>
        <v/>
      </c>
      <c r="N429" s="15" t="n">
        <f aca="false">SUM($L$9:L429)</f>
        <v>0.85</v>
      </c>
      <c r="O429" s="16" t="n">
        <f aca="false">SUM($M$9:M429)</f>
        <v>8.5</v>
      </c>
      <c r="P429" s="13" t="n">
        <f aca="false">IFERROR(N429/SUM($J$9:J429),"")</f>
        <v>0.85</v>
      </c>
      <c r="Q429" s="13" t="n">
        <f aca="false">IFERROR(COUNTIF($K$9:K429,"W")/COUNTIF($K$9:K429,"&lt;&gt;"),"")</f>
        <v>1</v>
      </c>
      <c r="R429" s="17" t="n">
        <f aca="false">IFERROR(AVERAGE($I$9:I429),"")</f>
        <v>0.0277777777777778</v>
      </c>
    </row>
    <row r="430" customFormat="false" ht="15" hidden="false" customHeight="false" outlineLevel="0" collapsed="false">
      <c r="A430" s="29"/>
      <c r="B430" s="30"/>
      <c r="C430" s="30"/>
      <c r="D430" s="30"/>
      <c r="E430" s="30"/>
      <c r="F430" s="30"/>
      <c r="G430" s="31"/>
      <c r="H430" s="31"/>
      <c r="I430" s="17" t="str">
        <f aca="false">IFERROR((G430-H430)/H430,"")</f>
        <v/>
      </c>
      <c r="J430" s="31"/>
      <c r="K430" s="30"/>
      <c r="L430" s="15" t="str">
        <f aca="false">IF(K430="W",(G430-1)*J430,IF(K430="L",-J430,IF(K430="P",0,"")))</f>
        <v/>
      </c>
      <c r="M430" s="16" t="str">
        <f aca="false">IFERROR(L430*$B$3,"")</f>
        <v/>
      </c>
      <c r="N430" s="15" t="n">
        <f aca="false">SUM($L$9:L430)</f>
        <v>0.85</v>
      </c>
      <c r="O430" s="16" t="n">
        <f aca="false">SUM($M$9:M430)</f>
        <v>8.5</v>
      </c>
      <c r="P430" s="13" t="n">
        <f aca="false">IFERROR(N430/SUM($J$9:J430),"")</f>
        <v>0.85</v>
      </c>
      <c r="Q430" s="13" t="n">
        <f aca="false">IFERROR(COUNTIF($K$9:K430,"W")/COUNTIF($K$9:K430,"&lt;&gt;"),"")</f>
        <v>1</v>
      </c>
      <c r="R430" s="17" t="n">
        <f aca="false">IFERROR(AVERAGE($I$9:I430),"")</f>
        <v>0.0277777777777778</v>
      </c>
    </row>
    <row r="431" customFormat="false" ht="15" hidden="false" customHeight="false" outlineLevel="0" collapsed="false">
      <c r="A431" s="29"/>
      <c r="B431" s="30"/>
      <c r="C431" s="30"/>
      <c r="D431" s="30"/>
      <c r="E431" s="30"/>
      <c r="F431" s="30"/>
      <c r="G431" s="31"/>
      <c r="H431" s="31"/>
      <c r="I431" s="17" t="str">
        <f aca="false">IFERROR((G431-H431)/H431,"")</f>
        <v/>
      </c>
      <c r="J431" s="31"/>
      <c r="K431" s="30"/>
      <c r="L431" s="15" t="str">
        <f aca="false">IF(K431="W",(G431-1)*J431,IF(K431="L",-J431,IF(K431="P",0,"")))</f>
        <v/>
      </c>
      <c r="M431" s="16" t="str">
        <f aca="false">IFERROR(L431*$B$3,"")</f>
        <v/>
      </c>
      <c r="N431" s="15" t="n">
        <f aca="false">SUM($L$9:L431)</f>
        <v>0.85</v>
      </c>
      <c r="O431" s="16" t="n">
        <f aca="false">SUM($M$9:M431)</f>
        <v>8.5</v>
      </c>
      <c r="P431" s="13" t="n">
        <f aca="false">IFERROR(N431/SUM($J$9:J431),"")</f>
        <v>0.85</v>
      </c>
      <c r="Q431" s="13" t="n">
        <f aca="false">IFERROR(COUNTIF($K$9:K431,"W")/COUNTIF($K$9:K431,"&lt;&gt;"),"")</f>
        <v>1</v>
      </c>
      <c r="R431" s="17" t="n">
        <f aca="false">IFERROR(AVERAGE($I$9:I431),"")</f>
        <v>0.0277777777777778</v>
      </c>
    </row>
    <row r="432" customFormat="false" ht="15" hidden="false" customHeight="false" outlineLevel="0" collapsed="false">
      <c r="A432" s="29"/>
      <c r="B432" s="30"/>
      <c r="C432" s="30"/>
      <c r="D432" s="30"/>
      <c r="E432" s="30"/>
      <c r="F432" s="30"/>
      <c r="G432" s="31"/>
      <c r="H432" s="31"/>
      <c r="I432" s="17" t="str">
        <f aca="false">IFERROR((G432-H432)/H432,"")</f>
        <v/>
      </c>
      <c r="J432" s="31"/>
      <c r="K432" s="30"/>
      <c r="L432" s="15" t="str">
        <f aca="false">IF(K432="W",(G432-1)*J432,IF(K432="L",-J432,IF(K432="P",0,"")))</f>
        <v/>
      </c>
      <c r="M432" s="16" t="str">
        <f aca="false">IFERROR(L432*$B$3,"")</f>
        <v/>
      </c>
      <c r="N432" s="15" t="n">
        <f aca="false">SUM($L$9:L432)</f>
        <v>0.85</v>
      </c>
      <c r="O432" s="16" t="n">
        <f aca="false">SUM($M$9:M432)</f>
        <v>8.5</v>
      </c>
      <c r="P432" s="13" t="n">
        <f aca="false">IFERROR(N432/SUM($J$9:J432),"")</f>
        <v>0.85</v>
      </c>
      <c r="Q432" s="13" t="n">
        <f aca="false">IFERROR(COUNTIF($K$9:K432,"W")/COUNTIF($K$9:K432,"&lt;&gt;"),"")</f>
        <v>1</v>
      </c>
      <c r="R432" s="17" t="n">
        <f aca="false">IFERROR(AVERAGE($I$9:I432),"")</f>
        <v>0.0277777777777778</v>
      </c>
    </row>
    <row r="433" customFormat="false" ht="15" hidden="false" customHeight="false" outlineLevel="0" collapsed="false">
      <c r="A433" s="29"/>
      <c r="B433" s="30"/>
      <c r="C433" s="30"/>
      <c r="D433" s="30"/>
      <c r="E433" s="30"/>
      <c r="F433" s="30"/>
      <c r="G433" s="31"/>
      <c r="H433" s="31"/>
      <c r="I433" s="17" t="str">
        <f aca="false">IFERROR((G433-H433)/H433,"")</f>
        <v/>
      </c>
      <c r="J433" s="31"/>
      <c r="K433" s="30"/>
      <c r="L433" s="15" t="str">
        <f aca="false">IF(K433="W",(G433-1)*J433,IF(K433="L",-J433,IF(K433="P",0,"")))</f>
        <v/>
      </c>
      <c r="M433" s="16" t="str">
        <f aca="false">IFERROR(L433*$B$3,"")</f>
        <v/>
      </c>
      <c r="N433" s="15" t="n">
        <f aca="false">SUM($L$9:L433)</f>
        <v>0.85</v>
      </c>
      <c r="O433" s="16" t="n">
        <f aca="false">SUM($M$9:M433)</f>
        <v>8.5</v>
      </c>
      <c r="P433" s="13" t="n">
        <f aca="false">IFERROR(N433/SUM($J$9:J433),"")</f>
        <v>0.85</v>
      </c>
      <c r="Q433" s="13" t="n">
        <f aca="false">IFERROR(COUNTIF($K$9:K433,"W")/COUNTIF($K$9:K433,"&lt;&gt;"),"")</f>
        <v>1</v>
      </c>
      <c r="R433" s="17" t="n">
        <f aca="false">IFERROR(AVERAGE($I$9:I433),"")</f>
        <v>0.0277777777777778</v>
      </c>
    </row>
    <row r="434" customFormat="false" ht="15" hidden="false" customHeight="false" outlineLevel="0" collapsed="false">
      <c r="A434" s="29"/>
      <c r="B434" s="30"/>
      <c r="C434" s="30"/>
      <c r="D434" s="30"/>
      <c r="E434" s="30"/>
      <c r="F434" s="30"/>
      <c r="G434" s="31"/>
      <c r="H434" s="31"/>
      <c r="I434" s="17" t="str">
        <f aca="false">IFERROR((G434-H434)/H434,"")</f>
        <v/>
      </c>
      <c r="J434" s="31"/>
      <c r="K434" s="30"/>
      <c r="L434" s="15" t="str">
        <f aca="false">IF(K434="W",(G434-1)*J434,IF(K434="L",-J434,IF(K434="P",0,"")))</f>
        <v/>
      </c>
      <c r="M434" s="16" t="str">
        <f aca="false">IFERROR(L434*$B$3,"")</f>
        <v/>
      </c>
      <c r="N434" s="15" t="n">
        <f aca="false">SUM($L$9:L434)</f>
        <v>0.85</v>
      </c>
      <c r="O434" s="16" t="n">
        <f aca="false">SUM($M$9:M434)</f>
        <v>8.5</v>
      </c>
      <c r="P434" s="13" t="n">
        <f aca="false">IFERROR(N434/SUM($J$9:J434),"")</f>
        <v>0.85</v>
      </c>
      <c r="Q434" s="13" t="n">
        <f aca="false">IFERROR(COUNTIF($K$9:K434,"W")/COUNTIF($K$9:K434,"&lt;&gt;"),"")</f>
        <v>1</v>
      </c>
      <c r="R434" s="17" t="n">
        <f aca="false">IFERROR(AVERAGE($I$9:I434),"")</f>
        <v>0.0277777777777778</v>
      </c>
    </row>
    <row r="435" customFormat="false" ht="15" hidden="false" customHeight="false" outlineLevel="0" collapsed="false">
      <c r="A435" s="29"/>
      <c r="B435" s="30"/>
      <c r="C435" s="30"/>
      <c r="D435" s="30"/>
      <c r="E435" s="30"/>
      <c r="F435" s="30"/>
      <c r="G435" s="31"/>
      <c r="H435" s="31"/>
      <c r="I435" s="17" t="str">
        <f aca="false">IFERROR((G435-H435)/H435,"")</f>
        <v/>
      </c>
      <c r="J435" s="31"/>
      <c r="K435" s="30"/>
      <c r="L435" s="15" t="str">
        <f aca="false">IF(K435="W",(G435-1)*J435,IF(K435="L",-J435,IF(K435="P",0,"")))</f>
        <v/>
      </c>
      <c r="M435" s="16" t="str">
        <f aca="false">IFERROR(L435*$B$3,"")</f>
        <v/>
      </c>
      <c r="N435" s="15" t="n">
        <f aca="false">SUM($L$9:L435)</f>
        <v>0.85</v>
      </c>
      <c r="O435" s="16" t="n">
        <f aca="false">SUM($M$9:M435)</f>
        <v>8.5</v>
      </c>
      <c r="P435" s="13" t="n">
        <f aca="false">IFERROR(N435/SUM($J$9:J435),"")</f>
        <v>0.85</v>
      </c>
      <c r="Q435" s="13" t="n">
        <f aca="false">IFERROR(COUNTIF($K$9:K435,"W")/COUNTIF($K$9:K435,"&lt;&gt;"),"")</f>
        <v>1</v>
      </c>
      <c r="R435" s="17" t="n">
        <f aca="false">IFERROR(AVERAGE($I$9:I435),"")</f>
        <v>0.0277777777777778</v>
      </c>
    </row>
    <row r="436" customFormat="false" ht="15" hidden="false" customHeight="false" outlineLevel="0" collapsed="false">
      <c r="A436" s="29"/>
      <c r="B436" s="30"/>
      <c r="C436" s="30"/>
      <c r="D436" s="30"/>
      <c r="E436" s="30"/>
      <c r="F436" s="30"/>
      <c r="G436" s="31"/>
      <c r="H436" s="31"/>
      <c r="I436" s="17" t="str">
        <f aca="false">IFERROR((G436-H436)/H436,"")</f>
        <v/>
      </c>
      <c r="J436" s="31"/>
      <c r="K436" s="30"/>
      <c r="L436" s="15" t="str">
        <f aca="false">IF(K436="W",(G436-1)*J436,IF(K436="L",-J436,IF(K436="P",0,"")))</f>
        <v/>
      </c>
      <c r="M436" s="16" t="str">
        <f aca="false">IFERROR(L436*$B$3,"")</f>
        <v/>
      </c>
      <c r="N436" s="15" t="n">
        <f aca="false">SUM($L$9:L436)</f>
        <v>0.85</v>
      </c>
      <c r="O436" s="16" t="n">
        <f aca="false">SUM($M$9:M436)</f>
        <v>8.5</v>
      </c>
      <c r="P436" s="13" t="n">
        <f aca="false">IFERROR(N436/SUM($J$9:J436),"")</f>
        <v>0.85</v>
      </c>
      <c r="Q436" s="13" t="n">
        <f aca="false">IFERROR(COUNTIF($K$9:K436,"W")/COUNTIF($K$9:K436,"&lt;&gt;"),"")</f>
        <v>1</v>
      </c>
      <c r="R436" s="17" t="n">
        <f aca="false">IFERROR(AVERAGE($I$9:I436),"")</f>
        <v>0.0277777777777778</v>
      </c>
    </row>
    <row r="437" customFormat="false" ht="15" hidden="false" customHeight="false" outlineLevel="0" collapsed="false">
      <c r="A437" s="29"/>
      <c r="B437" s="30"/>
      <c r="C437" s="30"/>
      <c r="D437" s="30"/>
      <c r="E437" s="30"/>
      <c r="F437" s="30"/>
      <c r="G437" s="31"/>
      <c r="H437" s="31"/>
      <c r="I437" s="17" t="str">
        <f aca="false">IFERROR((G437-H437)/H437,"")</f>
        <v/>
      </c>
      <c r="J437" s="31"/>
      <c r="K437" s="30"/>
      <c r="L437" s="15" t="str">
        <f aca="false">IF(K437="W",(G437-1)*J437,IF(K437="L",-J437,IF(K437="P",0,"")))</f>
        <v/>
      </c>
      <c r="M437" s="16" t="str">
        <f aca="false">IFERROR(L437*$B$3,"")</f>
        <v/>
      </c>
      <c r="N437" s="15" t="n">
        <f aca="false">SUM($L$9:L437)</f>
        <v>0.85</v>
      </c>
      <c r="O437" s="16" t="n">
        <f aca="false">SUM($M$9:M437)</f>
        <v>8.5</v>
      </c>
      <c r="P437" s="13" t="n">
        <f aca="false">IFERROR(N437/SUM($J$9:J437),"")</f>
        <v>0.85</v>
      </c>
      <c r="Q437" s="13" t="n">
        <f aca="false">IFERROR(COUNTIF($K$9:K437,"W")/COUNTIF($K$9:K437,"&lt;&gt;"),"")</f>
        <v>1</v>
      </c>
      <c r="R437" s="17" t="n">
        <f aca="false">IFERROR(AVERAGE($I$9:I437),"")</f>
        <v>0.0277777777777778</v>
      </c>
    </row>
    <row r="438" customFormat="false" ht="15" hidden="false" customHeight="false" outlineLevel="0" collapsed="false">
      <c r="A438" s="29"/>
      <c r="B438" s="30"/>
      <c r="C438" s="30"/>
      <c r="D438" s="30"/>
      <c r="E438" s="30"/>
      <c r="F438" s="30"/>
      <c r="G438" s="31"/>
      <c r="H438" s="31"/>
      <c r="I438" s="17" t="str">
        <f aca="false">IFERROR((G438-H438)/H438,"")</f>
        <v/>
      </c>
      <c r="J438" s="31"/>
      <c r="K438" s="30"/>
      <c r="L438" s="15" t="str">
        <f aca="false">IF(K438="W",(G438-1)*J438,IF(K438="L",-J438,IF(K438="P",0,"")))</f>
        <v/>
      </c>
      <c r="M438" s="16" t="str">
        <f aca="false">IFERROR(L438*$B$3,"")</f>
        <v/>
      </c>
      <c r="N438" s="15" t="n">
        <f aca="false">SUM($L$9:L438)</f>
        <v>0.85</v>
      </c>
      <c r="O438" s="16" t="n">
        <f aca="false">SUM($M$9:M438)</f>
        <v>8.5</v>
      </c>
      <c r="P438" s="13" t="n">
        <f aca="false">IFERROR(N438/SUM($J$9:J438),"")</f>
        <v>0.85</v>
      </c>
      <c r="Q438" s="13" t="n">
        <f aca="false">IFERROR(COUNTIF($K$9:K438,"W")/COUNTIF($K$9:K438,"&lt;&gt;"),"")</f>
        <v>1</v>
      </c>
      <c r="R438" s="17" t="n">
        <f aca="false">IFERROR(AVERAGE($I$9:I438),"")</f>
        <v>0.0277777777777778</v>
      </c>
    </row>
    <row r="439" customFormat="false" ht="15" hidden="false" customHeight="false" outlineLevel="0" collapsed="false">
      <c r="A439" s="29"/>
      <c r="B439" s="30"/>
      <c r="C439" s="30"/>
      <c r="D439" s="30"/>
      <c r="E439" s="30"/>
      <c r="F439" s="30"/>
      <c r="G439" s="31"/>
      <c r="H439" s="31"/>
      <c r="I439" s="17" t="str">
        <f aca="false">IFERROR((G439-H439)/H439,"")</f>
        <v/>
      </c>
      <c r="J439" s="31"/>
      <c r="K439" s="30"/>
      <c r="L439" s="15" t="str">
        <f aca="false">IF(K439="W",(G439-1)*J439,IF(K439="L",-J439,IF(K439="P",0,"")))</f>
        <v/>
      </c>
      <c r="M439" s="16" t="str">
        <f aca="false">IFERROR(L439*$B$3,"")</f>
        <v/>
      </c>
      <c r="N439" s="15" t="n">
        <f aca="false">SUM($L$9:L439)</f>
        <v>0.85</v>
      </c>
      <c r="O439" s="16" t="n">
        <f aca="false">SUM($M$9:M439)</f>
        <v>8.5</v>
      </c>
      <c r="P439" s="13" t="n">
        <f aca="false">IFERROR(N439/SUM($J$9:J439),"")</f>
        <v>0.85</v>
      </c>
      <c r="Q439" s="13" t="n">
        <f aca="false">IFERROR(COUNTIF($K$9:K439,"W")/COUNTIF($K$9:K439,"&lt;&gt;"),"")</f>
        <v>1</v>
      </c>
      <c r="R439" s="17" t="n">
        <f aca="false">IFERROR(AVERAGE($I$9:I439),"")</f>
        <v>0.0277777777777778</v>
      </c>
    </row>
    <row r="440" customFormat="false" ht="15" hidden="false" customHeight="false" outlineLevel="0" collapsed="false">
      <c r="A440" s="29"/>
      <c r="B440" s="30"/>
      <c r="C440" s="30"/>
      <c r="D440" s="30"/>
      <c r="E440" s="30"/>
      <c r="F440" s="30"/>
      <c r="G440" s="31"/>
      <c r="H440" s="31"/>
      <c r="I440" s="17" t="str">
        <f aca="false">IFERROR((G440-H440)/H440,"")</f>
        <v/>
      </c>
      <c r="J440" s="31"/>
      <c r="K440" s="30"/>
      <c r="L440" s="15" t="str">
        <f aca="false">IF(K440="W",(G440-1)*J440,IF(K440="L",-J440,IF(K440="P",0,"")))</f>
        <v/>
      </c>
      <c r="M440" s="16" t="str">
        <f aca="false">IFERROR(L440*$B$3,"")</f>
        <v/>
      </c>
      <c r="N440" s="15" t="n">
        <f aca="false">SUM($L$9:L440)</f>
        <v>0.85</v>
      </c>
      <c r="O440" s="16" t="n">
        <f aca="false">SUM($M$9:M440)</f>
        <v>8.5</v>
      </c>
      <c r="P440" s="13" t="n">
        <f aca="false">IFERROR(N440/SUM($J$9:J440),"")</f>
        <v>0.85</v>
      </c>
      <c r="Q440" s="13" t="n">
        <f aca="false">IFERROR(COUNTIF($K$9:K440,"W")/COUNTIF($K$9:K440,"&lt;&gt;"),"")</f>
        <v>1</v>
      </c>
      <c r="R440" s="17" t="n">
        <f aca="false">IFERROR(AVERAGE($I$9:I440),"")</f>
        <v>0.0277777777777778</v>
      </c>
    </row>
    <row r="441" customFormat="false" ht="15" hidden="false" customHeight="false" outlineLevel="0" collapsed="false">
      <c r="A441" s="29"/>
      <c r="B441" s="30"/>
      <c r="C441" s="30"/>
      <c r="D441" s="30"/>
      <c r="E441" s="30"/>
      <c r="F441" s="30"/>
      <c r="G441" s="31"/>
      <c r="H441" s="31"/>
      <c r="I441" s="17" t="str">
        <f aca="false">IFERROR((G441-H441)/H441,"")</f>
        <v/>
      </c>
      <c r="J441" s="31"/>
      <c r="K441" s="30"/>
      <c r="L441" s="15" t="str">
        <f aca="false">IF(K441="W",(G441-1)*J441,IF(K441="L",-J441,IF(K441="P",0,"")))</f>
        <v/>
      </c>
      <c r="M441" s="16" t="str">
        <f aca="false">IFERROR(L441*$B$3,"")</f>
        <v/>
      </c>
      <c r="N441" s="15" t="n">
        <f aca="false">SUM($L$9:L441)</f>
        <v>0.85</v>
      </c>
      <c r="O441" s="16" t="n">
        <f aca="false">SUM($M$9:M441)</f>
        <v>8.5</v>
      </c>
      <c r="P441" s="13" t="n">
        <f aca="false">IFERROR(N441/SUM($J$9:J441),"")</f>
        <v>0.85</v>
      </c>
      <c r="Q441" s="13" t="n">
        <f aca="false">IFERROR(COUNTIF($K$9:K441,"W")/COUNTIF($K$9:K441,"&lt;&gt;"),"")</f>
        <v>1</v>
      </c>
      <c r="R441" s="17" t="n">
        <f aca="false">IFERROR(AVERAGE($I$9:I441),"")</f>
        <v>0.0277777777777778</v>
      </c>
    </row>
    <row r="442" customFormat="false" ht="15" hidden="false" customHeight="false" outlineLevel="0" collapsed="false">
      <c r="A442" s="29"/>
      <c r="B442" s="30"/>
      <c r="C442" s="30"/>
      <c r="D442" s="30"/>
      <c r="E442" s="30"/>
      <c r="F442" s="30"/>
      <c r="G442" s="31"/>
      <c r="H442" s="31"/>
      <c r="I442" s="17" t="str">
        <f aca="false">IFERROR((G442-H442)/H442,"")</f>
        <v/>
      </c>
      <c r="J442" s="31"/>
      <c r="K442" s="30"/>
      <c r="L442" s="15" t="str">
        <f aca="false">IF(K442="W",(G442-1)*J442,IF(K442="L",-J442,IF(K442="P",0,"")))</f>
        <v/>
      </c>
      <c r="M442" s="16" t="str">
        <f aca="false">IFERROR(L442*$B$3,"")</f>
        <v/>
      </c>
      <c r="N442" s="15" t="n">
        <f aca="false">SUM($L$9:L442)</f>
        <v>0.85</v>
      </c>
      <c r="O442" s="16" t="n">
        <f aca="false">SUM($M$9:M442)</f>
        <v>8.5</v>
      </c>
      <c r="P442" s="13" t="n">
        <f aca="false">IFERROR(N442/SUM($J$9:J442),"")</f>
        <v>0.85</v>
      </c>
      <c r="Q442" s="13" t="n">
        <f aca="false">IFERROR(COUNTIF($K$9:K442,"W")/COUNTIF($K$9:K442,"&lt;&gt;"),"")</f>
        <v>1</v>
      </c>
      <c r="R442" s="17" t="n">
        <f aca="false">IFERROR(AVERAGE($I$9:I442),"")</f>
        <v>0.0277777777777778</v>
      </c>
    </row>
    <row r="443" customFormat="false" ht="15" hidden="false" customHeight="false" outlineLevel="0" collapsed="false">
      <c r="A443" s="29"/>
      <c r="B443" s="30"/>
      <c r="C443" s="30"/>
      <c r="D443" s="30"/>
      <c r="E443" s="30"/>
      <c r="F443" s="30"/>
      <c r="G443" s="31"/>
      <c r="H443" s="31"/>
      <c r="I443" s="17" t="str">
        <f aca="false">IFERROR((G443-H443)/H443,"")</f>
        <v/>
      </c>
      <c r="J443" s="31"/>
      <c r="K443" s="30"/>
      <c r="L443" s="15" t="str">
        <f aca="false">IF(K443="W",(G443-1)*J443,IF(K443="L",-J443,IF(K443="P",0,"")))</f>
        <v/>
      </c>
      <c r="M443" s="16" t="str">
        <f aca="false">IFERROR(L443*$B$3,"")</f>
        <v/>
      </c>
      <c r="N443" s="15" t="n">
        <f aca="false">SUM($L$9:L443)</f>
        <v>0.85</v>
      </c>
      <c r="O443" s="16" t="n">
        <f aca="false">SUM($M$9:M443)</f>
        <v>8.5</v>
      </c>
      <c r="P443" s="13" t="n">
        <f aca="false">IFERROR(N443/SUM($J$9:J443),"")</f>
        <v>0.85</v>
      </c>
      <c r="Q443" s="13" t="n">
        <f aca="false">IFERROR(COUNTIF($K$9:K443,"W")/COUNTIF($K$9:K443,"&lt;&gt;"),"")</f>
        <v>1</v>
      </c>
      <c r="R443" s="17" t="n">
        <f aca="false">IFERROR(AVERAGE($I$9:I443),"")</f>
        <v>0.0277777777777778</v>
      </c>
    </row>
    <row r="444" customFormat="false" ht="15" hidden="false" customHeight="false" outlineLevel="0" collapsed="false">
      <c r="A444" s="29"/>
      <c r="B444" s="30"/>
      <c r="C444" s="30"/>
      <c r="D444" s="30"/>
      <c r="E444" s="30"/>
      <c r="F444" s="30"/>
      <c r="G444" s="31"/>
      <c r="H444" s="31"/>
      <c r="I444" s="17" t="str">
        <f aca="false">IFERROR((G444-H444)/H444,"")</f>
        <v/>
      </c>
      <c r="J444" s="31"/>
      <c r="K444" s="30"/>
      <c r="L444" s="15" t="str">
        <f aca="false">IF(K444="W",(G444-1)*J444,IF(K444="L",-J444,IF(K444="P",0,"")))</f>
        <v/>
      </c>
      <c r="M444" s="16" t="str">
        <f aca="false">IFERROR(L444*$B$3,"")</f>
        <v/>
      </c>
      <c r="N444" s="15" t="n">
        <f aca="false">SUM($L$9:L444)</f>
        <v>0.85</v>
      </c>
      <c r="O444" s="16" t="n">
        <f aca="false">SUM($M$9:M444)</f>
        <v>8.5</v>
      </c>
      <c r="P444" s="13" t="n">
        <f aca="false">IFERROR(N444/SUM($J$9:J444),"")</f>
        <v>0.85</v>
      </c>
      <c r="Q444" s="13" t="n">
        <f aca="false">IFERROR(COUNTIF($K$9:K444,"W")/COUNTIF($K$9:K444,"&lt;&gt;"),"")</f>
        <v>1</v>
      </c>
      <c r="R444" s="17" t="n">
        <f aca="false">IFERROR(AVERAGE($I$9:I444),"")</f>
        <v>0.0277777777777778</v>
      </c>
    </row>
    <row r="445" customFormat="false" ht="15" hidden="false" customHeight="false" outlineLevel="0" collapsed="false">
      <c r="A445" s="29"/>
      <c r="B445" s="30"/>
      <c r="C445" s="30"/>
      <c r="D445" s="30"/>
      <c r="E445" s="30"/>
      <c r="F445" s="30"/>
      <c r="G445" s="31"/>
      <c r="H445" s="31"/>
      <c r="I445" s="17" t="str">
        <f aca="false">IFERROR((G445-H445)/H445,"")</f>
        <v/>
      </c>
      <c r="J445" s="31"/>
      <c r="K445" s="30"/>
      <c r="L445" s="15" t="str">
        <f aca="false">IF(K445="W",(G445-1)*J445,IF(K445="L",-J445,IF(K445="P",0,"")))</f>
        <v/>
      </c>
      <c r="M445" s="16" t="str">
        <f aca="false">IFERROR(L445*$B$3,"")</f>
        <v/>
      </c>
      <c r="N445" s="15" t="n">
        <f aca="false">SUM($L$9:L445)</f>
        <v>0.85</v>
      </c>
      <c r="O445" s="16" t="n">
        <f aca="false">SUM($M$9:M445)</f>
        <v>8.5</v>
      </c>
      <c r="P445" s="13" t="n">
        <f aca="false">IFERROR(N445/SUM($J$9:J445),"")</f>
        <v>0.85</v>
      </c>
      <c r="Q445" s="13" t="n">
        <f aca="false">IFERROR(COUNTIF($K$9:K445,"W")/COUNTIF($K$9:K445,"&lt;&gt;"),"")</f>
        <v>1</v>
      </c>
      <c r="R445" s="17" t="n">
        <f aca="false">IFERROR(AVERAGE($I$9:I445),"")</f>
        <v>0.0277777777777778</v>
      </c>
    </row>
    <row r="446" customFormat="false" ht="15" hidden="false" customHeight="false" outlineLevel="0" collapsed="false">
      <c r="A446" s="29"/>
      <c r="B446" s="30"/>
      <c r="C446" s="30"/>
      <c r="D446" s="30"/>
      <c r="E446" s="30"/>
      <c r="F446" s="30"/>
      <c r="G446" s="31"/>
      <c r="H446" s="31"/>
      <c r="I446" s="17" t="str">
        <f aca="false">IFERROR((G446-H446)/H446,"")</f>
        <v/>
      </c>
      <c r="J446" s="31"/>
      <c r="K446" s="30"/>
      <c r="L446" s="15" t="str">
        <f aca="false">IF(K446="W",(G446-1)*J446,IF(K446="L",-J446,IF(K446="P",0,"")))</f>
        <v/>
      </c>
      <c r="M446" s="16" t="str">
        <f aca="false">IFERROR(L446*$B$3,"")</f>
        <v/>
      </c>
      <c r="N446" s="15" t="n">
        <f aca="false">SUM($L$9:L446)</f>
        <v>0.85</v>
      </c>
      <c r="O446" s="16" t="n">
        <f aca="false">SUM($M$9:M446)</f>
        <v>8.5</v>
      </c>
      <c r="P446" s="13" t="n">
        <f aca="false">IFERROR(N446/SUM($J$9:J446),"")</f>
        <v>0.85</v>
      </c>
      <c r="Q446" s="13" t="n">
        <f aca="false">IFERROR(COUNTIF($K$9:K446,"W")/COUNTIF($K$9:K446,"&lt;&gt;"),"")</f>
        <v>1</v>
      </c>
      <c r="R446" s="17" t="n">
        <f aca="false">IFERROR(AVERAGE($I$9:I446),"")</f>
        <v>0.0277777777777778</v>
      </c>
    </row>
    <row r="447" customFormat="false" ht="15" hidden="false" customHeight="false" outlineLevel="0" collapsed="false">
      <c r="A447" s="29"/>
      <c r="B447" s="30"/>
      <c r="C447" s="30"/>
      <c r="D447" s="30"/>
      <c r="E447" s="30"/>
      <c r="F447" s="30"/>
      <c r="G447" s="31"/>
      <c r="H447" s="31"/>
      <c r="I447" s="17" t="str">
        <f aca="false">IFERROR((G447-H447)/H447,"")</f>
        <v/>
      </c>
      <c r="J447" s="31"/>
      <c r="K447" s="30"/>
      <c r="L447" s="15" t="str">
        <f aca="false">IF(K447="W",(G447-1)*J447,IF(K447="L",-J447,IF(K447="P",0,"")))</f>
        <v/>
      </c>
      <c r="M447" s="16" t="str">
        <f aca="false">IFERROR(L447*$B$3,"")</f>
        <v/>
      </c>
      <c r="N447" s="15" t="n">
        <f aca="false">SUM($L$9:L447)</f>
        <v>0.85</v>
      </c>
      <c r="O447" s="16" t="n">
        <f aca="false">SUM($M$9:M447)</f>
        <v>8.5</v>
      </c>
      <c r="P447" s="13" t="n">
        <f aca="false">IFERROR(N447/SUM($J$9:J447),"")</f>
        <v>0.85</v>
      </c>
      <c r="Q447" s="13" t="n">
        <f aca="false">IFERROR(COUNTIF($K$9:K447,"W")/COUNTIF($K$9:K447,"&lt;&gt;"),"")</f>
        <v>1</v>
      </c>
      <c r="R447" s="17" t="n">
        <f aca="false">IFERROR(AVERAGE($I$9:I447),"")</f>
        <v>0.0277777777777778</v>
      </c>
    </row>
    <row r="448" customFormat="false" ht="15" hidden="false" customHeight="false" outlineLevel="0" collapsed="false">
      <c r="A448" s="29"/>
      <c r="B448" s="30"/>
      <c r="C448" s="30"/>
      <c r="D448" s="30"/>
      <c r="E448" s="30"/>
      <c r="F448" s="30"/>
      <c r="G448" s="31"/>
      <c r="H448" s="31"/>
      <c r="I448" s="17" t="str">
        <f aca="false">IFERROR((G448-H448)/H448,"")</f>
        <v/>
      </c>
      <c r="J448" s="31"/>
      <c r="K448" s="30"/>
      <c r="L448" s="15" t="str">
        <f aca="false">IF(K448="W",(G448-1)*J448,IF(K448="L",-J448,IF(K448="P",0,"")))</f>
        <v/>
      </c>
      <c r="M448" s="16" t="str">
        <f aca="false">IFERROR(L448*$B$3,"")</f>
        <v/>
      </c>
      <c r="N448" s="15" t="n">
        <f aca="false">SUM($L$9:L448)</f>
        <v>0.85</v>
      </c>
      <c r="O448" s="16" t="n">
        <f aca="false">SUM($M$9:M448)</f>
        <v>8.5</v>
      </c>
      <c r="P448" s="13" t="n">
        <f aca="false">IFERROR(N448/SUM($J$9:J448),"")</f>
        <v>0.85</v>
      </c>
      <c r="Q448" s="13" t="n">
        <f aca="false">IFERROR(COUNTIF($K$9:K448,"W")/COUNTIF($K$9:K448,"&lt;&gt;"),"")</f>
        <v>1</v>
      </c>
      <c r="R448" s="17" t="n">
        <f aca="false">IFERROR(AVERAGE($I$9:I448),"")</f>
        <v>0.0277777777777778</v>
      </c>
    </row>
    <row r="449" customFormat="false" ht="15" hidden="false" customHeight="false" outlineLevel="0" collapsed="false">
      <c r="A449" s="29"/>
      <c r="B449" s="30"/>
      <c r="C449" s="30"/>
      <c r="D449" s="30"/>
      <c r="E449" s="30"/>
      <c r="F449" s="30"/>
      <c r="G449" s="31"/>
      <c r="H449" s="31"/>
      <c r="I449" s="17" t="str">
        <f aca="false">IFERROR((G449-H449)/H449,"")</f>
        <v/>
      </c>
      <c r="J449" s="31"/>
      <c r="K449" s="30"/>
      <c r="L449" s="15" t="str">
        <f aca="false">IF(K449="W",(G449-1)*J449,IF(K449="L",-J449,IF(K449="P",0,"")))</f>
        <v/>
      </c>
      <c r="M449" s="16" t="str">
        <f aca="false">IFERROR(L449*$B$3,"")</f>
        <v/>
      </c>
      <c r="N449" s="15" t="n">
        <f aca="false">SUM($L$9:L449)</f>
        <v>0.85</v>
      </c>
      <c r="O449" s="16" t="n">
        <f aca="false">SUM($M$9:M449)</f>
        <v>8.5</v>
      </c>
      <c r="P449" s="13" t="n">
        <f aca="false">IFERROR(N449/SUM($J$9:J449),"")</f>
        <v>0.85</v>
      </c>
      <c r="Q449" s="13" t="n">
        <f aca="false">IFERROR(COUNTIF($K$9:K449,"W")/COUNTIF($K$9:K449,"&lt;&gt;"),"")</f>
        <v>1</v>
      </c>
      <c r="R449" s="17" t="n">
        <f aca="false">IFERROR(AVERAGE($I$9:I449),"")</f>
        <v>0.0277777777777778</v>
      </c>
    </row>
    <row r="450" customFormat="false" ht="15" hidden="false" customHeight="false" outlineLevel="0" collapsed="false">
      <c r="A450" s="29"/>
      <c r="B450" s="30"/>
      <c r="C450" s="30"/>
      <c r="D450" s="30"/>
      <c r="E450" s="30"/>
      <c r="F450" s="30"/>
      <c r="G450" s="31"/>
      <c r="H450" s="31"/>
      <c r="I450" s="17" t="str">
        <f aca="false">IFERROR((G450-H450)/H450,"")</f>
        <v/>
      </c>
      <c r="J450" s="31"/>
      <c r="K450" s="30"/>
      <c r="L450" s="15" t="str">
        <f aca="false">IF(K450="W",(G450-1)*J450,IF(K450="L",-J450,IF(K450="P",0,"")))</f>
        <v/>
      </c>
      <c r="M450" s="16" t="str">
        <f aca="false">IFERROR(L450*$B$3,"")</f>
        <v/>
      </c>
      <c r="N450" s="15" t="n">
        <f aca="false">SUM($L$9:L450)</f>
        <v>0.85</v>
      </c>
      <c r="O450" s="16" t="n">
        <f aca="false">SUM($M$9:M450)</f>
        <v>8.5</v>
      </c>
      <c r="P450" s="13" t="n">
        <f aca="false">IFERROR(N450/SUM($J$9:J450),"")</f>
        <v>0.85</v>
      </c>
      <c r="Q450" s="13" t="n">
        <f aca="false">IFERROR(COUNTIF($K$9:K450,"W")/COUNTIF($K$9:K450,"&lt;&gt;"),"")</f>
        <v>1</v>
      </c>
      <c r="R450" s="17" t="n">
        <f aca="false">IFERROR(AVERAGE($I$9:I450),"")</f>
        <v>0.0277777777777778</v>
      </c>
    </row>
    <row r="451" customFormat="false" ht="15" hidden="false" customHeight="false" outlineLevel="0" collapsed="false">
      <c r="A451" s="29"/>
      <c r="B451" s="30"/>
      <c r="C451" s="30"/>
      <c r="D451" s="30"/>
      <c r="E451" s="30"/>
      <c r="F451" s="30"/>
      <c r="G451" s="31"/>
      <c r="H451" s="31"/>
      <c r="I451" s="17" t="str">
        <f aca="false">IFERROR((G451-H451)/H451,"")</f>
        <v/>
      </c>
      <c r="J451" s="31"/>
      <c r="K451" s="30"/>
      <c r="L451" s="15" t="str">
        <f aca="false">IF(K451="W",(G451-1)*J451,IF(K451="L",-J451,IF(K451="P",0,"")))</f>
        <v/>
      </c>
      <c r="M451" s="16" t="str">
        <f aca="false">IFERROR(L451*$B$3,"")</f>
        <v/>
      </c>
      <c r="N451" s="15" t="n">
        <f aca="false">SUM($L$9:L451)</f>
        <v>0.85</v>
      </c>
      <c r="O451" s="16" t="n">
        <f aca="false">SUM($M$9:M451)</f>
        <v>8.5</v>
      </c>
      <c r="P451" s="13" t="n">
        <f aca="false">IFERROR(N451/SUM($J$9:J451),"")</f>
        <v>0.85</v>
      </c>
      <c r="Q451" s="13" t="n">
        <f aca="false">IFERROR(COUNTIF($K$9:K451,"W")/COUNTIF($K$9:K451,"&lt;&gt;"),"")</f>
        <v>1</v>
      </c>
      <c r="R451" s="17" t="n">
        <f aca="false">IFERROR(AVERAGE($I$9:I451),"")</f>
        <v>0.0277777777777778</v>
      </c>
    </row>
    <row r="452" customFormat="false" ht="15" hidden="false" customHeight="false" outlineLevel="0" collapsed="false">
      <c r="A452" s="29"/>
      <c r="B452" s="30"/>
      <c r="C452" s="30"/>
      <c r="D452" s="30"/>
      <c r="E452" s="30"/>
      <c r="F452" s="30"/>
      <c r="G452" s="31"/>
      <c r="H452" s="31"/>
      <c r="I452" s="17" t="str">
        <f aca="false">IFERROR((G452-H452)/H452,"")</f>
        <v/>
      </c>
      <c r="J452" s="31"/>
      <c r="K452" s="30"/>
      <c r="L452" s="15" t="str">
        <f aca="false">IF(K452="W",(G452-1)*J452,IF(K452="L",-J452,IF(K452="P",0,"")))</f>
        <v/>
      </c>
      <c r="M452" s="16" t="str">
        <f aca="false">IFERROR(L452*$B$3,"")</f>
        <v/>
      </c>
      <c r="N452" s="15" t="n">
        <f aca="false">SUM($L$9:L452)</f>
        <v>0.85</v>
      </c>
      <c r="O452" s="16" t="n">
        <f aca="false">SUM($M$9:M452)</f>
        <v>8.5</v>
      </c>
      <c r="P452" s="13" t="n">
        <f aca="false">IFERROR(N452/SUM($J$9:J452),"")</f>
        <v>0.85</v>
      </c>
      <c r="Q452" s="13" t="n">
        <f aca="false">IFERROR(COUNTIF($K$9:K452,"W")/COUNTIF($K$9:K452,"&lt;&gt;"),"")</f>
        <v>1</v>
      </c>
      <c r="R452" s="17" t="n">
        <f aca="false">IFERROR(AVERAGE($I$9:I452),"")</f>
        <v>0.0277777777777778</v>
      </c>
    </row>
    <row r="453" customFormat="false" ht="15" hidden="false" customHeight="false" outlineLevel="0" collapsed="false">
      <c r="A453" s="29"/>
      <c r="B453" s="30"/>
      <c r="C453" s="30"/>
      <c r="D453" s="30"/>
      <c r="E453" s="30"/>
      <c r="F453" s="30"/>
      <c r="G453" s="31"/>
      <c r="H453" s="31"/>
      <c r="I453" s="17" t="str">
        <f aca="false">IFERROR((G453-H453)/H453,"")</f>
        <v/>
      </c>
      <c r="J453" s="31"/>
      <c r="K453" s="30"/>
      <c r="L453" s="15" t="str">
        <f aca="false">IF(K453="W",(G453-1)*J453,IF(K453="L",-J453,IF(K453="P",0,"")))</f>
        <v/>
      </c>
      <c r="M453" s="16" t="str">
        <f aca="false">IFERROR(L453*$B$3,"")</f>
        <v/>
      </c>
      <c r="N453" s="15" t="n">
        <f aca="false">SUM($L$9:L453)</f>
        <v>0.85</v>
      </c>
      <c r="O453" s="16" t="n">
        <f aca="false">SUM($M$9:M453)</f>
        <v>8.5</v>
      </c>
      <c r="P453" s="13" t="n">
        <f aca="false">IFERROR(N453/SUM($J$9:J453),"")</f>
        <v>0.85</v>
      </c>
      <c r="Q453" s="13" t="n">
        <f aca="false">IFERROR(COUNTIF($K$9:K453,"W")/COUNTIF($K$9:K453,"&lt;&gt;"),"")</f>
        <v>1</v>
      </c>
      <c r="R453" s="17" t="n">
        <f aca="false">IFERROR(AVERAGE($I$9:I453),"")</f>
        <v>0.0277777777777778</v>
      </c>
    </row>
    <row r="454" customFormat="false" ht="15" hidden="false" customHeight="false" outlineLevel="0" collapsed="false">
      <c r="A454" s="29"/>
      <c r="B454" s="30"/>
      <c r="C454" s="30"/>
      <c r="D454" s="30"/>
      <c r="E454" s="30"/>
      <c r="F454" s="30"/>
      <c r="G454" s="31"/>
      <c r="H454" s="31"/>
      <c r="I454" s="17" t="str">
        <f aca="false">IFERROR((G454-H454)/H454,"")</f>
        <v/>
      </c>
      <c r="J454" s="31"/>
      <c r="K454" s="30"/>
      <c r="L454" s="15" t="str">
        <f aca="false">IF(K454="W",(G454-1)*J454,IF(K454="L",-J454,IF(K454="P",0,"")))</f>
        <v/>
      </c>
      <c r="M454" s="16" t="str">
        <f aca="false">IFERROR(L454*$B$3,"")</f>
        <v/>
      </c>
      <c r="N454" s="15" t="n">
        <f aca="false">SUM($L$9:L454)</f>
        <v>0.85</v>
      </c>
      <c r="O454" s="16" t="n">
        <f aca="false">SUM($M$9:M454)</f>
        <v>8.5</v>
      </c>
      <c r="P454" s="13" t="n">
        <f aca="false">IFERROR(N454/SUM($J$9:J454),"")</f>
        <v>0.85</v>
      </c>
      <c r="Q454" s="13" t="n">
        <f aca="false">IFERROR(COUNTIF($K$9:K454,"W")/COUNTIF($K$9:K454,"&lt;&gt;"),"")</f>
        <v>1</v>
      </c>
      <c r="R454" s="17" t="n">
        <f aca="false">IFERROR(AVERAGE($I$9:I454),"")</f>
        <v>0.0277777777777778</v>
      </c>
    </row>
    <row r="455" customFormat="false" ht="15" hidden="false" customHeight="false" outlineLevel="0" collapsed="false">
      <c r="A455" s="29"/>
      <c r="B455" s="30"/>
      <c r="C455" s="30"/>
      <c r="D455" s="30"/>
      <c r="E455" s="30"/>
      <c r="F455" s="30"/>
      <c r="G455" s="31"/>
      <c r="H455" s="31"/>
      <c r="I455" s="17" t="str">
        <f aca="false">IFERROR((G455-H455)/H455,"")</f>
        <v/>
      </c>
      <c r="J455" s="31"/>
      <c r="K455" s="30"/>
      <c r="L455" s="15" t="str">
        <f aca="false">IF(K455="W",(G455-1)*J455,IF(K455="L",-J455,IF(K455="P",0,"")))</f>
        <v/>
      </c>
      <c r="M455" s="16" t="str">
        <f aca="false">IFERROR(L455*$B$3,"")</f>
        <v/>
      </c>
      <c r="N455" s="15" t="n">
        <f aca="false">SUM($L$9:L455)</f>
        <v>0.85</v>
      </c>
      <c r="O455" s="16" t="n">
        <f aca="false">SUM($M$9:M455)</f>
        <v>8.5</v>
      </c>
      <c r="P455" s="13" t="n">
        <f aca="false">IFERROR(N455/SUM($J$9:J455),"")</f>
        <v>0.85</v>
      </c>
      <c r="Q455" s="13" t="n">
        <f aca="false">IFERROR(COUNTIF($K$9:K455,"W")/COUNTIF($K$9:K455,"&lt;&gt;"),"")</f>
        <v>1</v>
      </c>
      <c r="R455" s="17" t="n">
        <f aca="false">IFERROR(AVERAGE($I$9:I455),"")</f>
        <v>0.0277777777777778</v>
      </c>
    </row>
    <row r="456" customFormat="false" ht="15" hidden="false" customHeight="false" outlineLevel="0" collapsed="false">
      <c r="A456" s="29"/>
      <c r="B456" s="30"/>
      <c r="C456" s="30"/>
      <c r="D456" s="30"/>
      <c r="E456" s="30"/>
      <c r="F456" s="30"/>
      <c r="G456" s="31"/>
      <c r="H456" s="31"/>
      <c r="I456" s="17" t="str">
        <f aca="false">IFERROR((G456-H456)/H456,"")</f>
        <v/>
      </c>
      <c r="J456" s="31"/>
      <c r="K456" s="30"/>
      <c r="L456" s="15" t="str">
        <f aca="false">IF(K456="W",(G456-1)*J456,IF(K456="L",-J456,IF(K456="P",0,"")))</f>
        <v/>
      </c>
      <c r="M456" s="16" t="str">
        <f aca="false">IFERROR(L456*$B$3,"")</f>
        <v/>
      </c>
      <c r="N456" s="15" t="n">
        <f aca="false">SUM($L$9:L456)</f>
        <v>0.85</v>
      </c>
      <c r="O456" s="16" t="n">
        <f aca="false">SUM($M$9:M456)</f>
        <v>8.5</v>
      </c>
      <c r="P456" s="13" t="n">
        <f aca="false">IFERROR(N456/SUM($J$9:J456),"")</f>
        <v>0.85</v>
      </c>
      <c r="Q456" s="13" t="n">
        <f aca="false">IFERROR(COUNTIF($K$9:K456,"W")/COUNTIF($K$9:K456,"&lt;&gt;"),"")</f>
        <v>1</v>
      </c>
      <c r="R456" s="17" t="n">
        <f aca="false">IFERROR(AVERAGE($I$9:I456),"")</f>
        <v>0.0277777777777778</v>
      </c>
    </row>
    <row r="457" customFormat="false" ht="15" hidden="false" customHeight="false" outlineLevel="0" collapsed="false">
      <c r="A457" s="29"/>
      <c r="B457" s="30"/>
      <c r="C457" s="30"/>
      <c r="D457" s="30"/>
      <c r="E457" s="30"/>
      <c r="F457" s="30"/>
      <c r="G457" s="31"/>
      <c r="H457" s="31"/>
      <c r="I457" s="17" t="str">
        <f aca="false">IFERROR((G457-H457)/H457,"")</f>
        <v/>
      </c>
      <c r="J457" s="31"/>
      <c r="K457" s="30"/>
      <c r="L457" s="15" t="str">
        <f aca="false">IF(K457="W",(G457-1)*J457,IF(K457="L",-J457,IF(K457="P",0,"")))</f>
        <v/>
      </c>
      <c r="M457" s="16" t="str">
        <f aca="false">IFERROR(L457*$B$3,"")</f>
        <v/>
      </c>
      <c r="N457" s="15" t="n">
        <f aca="false">SUM($L$9:L457)</f>
        <v>0.85</v>
      </c>
      <c r="O457" s="16" t="n">
        <f aca="false">SUM($M$9:M457)</f>
        <v>8.5</v>
      </c>
      <c r="P457" s="13" t="n">
        <f aca="false">IFERROR(N457/SUM($J$9:J457),"")</f>
        <v>0.85</v>
      </c>
      <c r="Q457" s="13" t="n">
        <f aca="false">IFERROR(COUNTIF($K$9:K457,"W")/COUNTIF($K$9:K457,"&lt;&gt;"),"")</f>
        <v>1</v>
      </c>
      <c r="R457" s="17" t="n">
        <f aca="false">IFERROR(AVERAGE($I$9:I457),"")</f>
        <v>0.0277777777777778</v>
      </c>
    </row>
    <row r="458" customFormat="false" ht="15" hidden="false" customHeight="false" outlineLevel="0" collapsed="false">
      <c r="A458" s="29"/>
      <c r="B458" s="30"/>
      <c r="C458" s="30"/>
      <c r="D458" s="30"/>
      <c r="E458" s="30"/>
      <c r="F458" s="30"/>
      <c r="G458" s="31"/>
      <c r="H458" s="31"/>
      <c r="I458" s="17" t="str">
        <f aca="false">IFERROR((G458-H458)/H458,"")</f>
        <v/>
      </c>
      <c r="J458" s="31"/>
      <c r="K458" s="30"/>
      <c r="L458" s="15" t="str">
        <f aca="false">IF(K458="W",(G458-1)*J458,IF(K458="L",-J458,IF(K458="P",0,"")))</f>
        <v/>
      </c>
      <c r="M458" s="16" t="str">
        <f aca="false">IFERROR(L458*$B$3,"")</f>
        <v/>
      </c>
      <c r="N458" s="15" t="n">
        <f aca="false">SUM($L$9:L458)</f>
        <v>0.85</v>
      </c>
      <c r="O458" s="16" t="n">
        <f aca="false">SUM($M$9:M458)</f>
        <v>8.5</v>
      </c>
      <c r="P458" s="13" t="n">
        <f aca="false">IFERROR(N458/SUM($J$9:J458),"")</f>
        <v>0.85</v>
      </c>
      <c r="Q458" s="13" t="n">
        <f aca="false">IFERROR(COUNTIF($K$9:K458,"W")/COUNTIF($K$9:K458,"&lt;&gt;"),"")</f>
        <v>1</v>
      </c>
      <c r="R458" s="17" t="n">
        <f aca="false">IFERROR(AVERAGE($I$9:I458),"")</f>
        <v>0.0277777777777778</v>
      </c>
    </row>
    <row r="459" customFormat="false" ht="15" hidden="false" customHeight="false" outlineLevel="0" collapsed="false">
      <c r="A459" s="29"/>
      <c r="B459" s="30"/>
      <c r="C459" s="30"/>
      <c r="D459" s="30"/>
      <c r="E459" s="30"/>
      <c r="F459" s="30"/>
      <c r="G459" s="31"/>
      <c r="H459" s="31"/>
      <c r="I459" s="17" t="str">
        <f aca="false">IFERROR((G459-H459)/H459,"")</f>
        <v/>
      </c>
      <c r="J459" s="31"/>
      <c r="K459" s="30"/>
      <c r="L459" s="15" t="str">
        <f aca="false">IF(K459="W",(G459-1)*J459,IF(K459="L",-J459,IF(K459="P",0,"")))</f>
        <v/>
      </c>
      <c r="M459" s="16" t="str">
        <f aca="false">IFERROR(L459*$B$3,"")</f>
        <v/>
      </c>
      <c r="N459" s="15" t="n">
        <f aca="false">SUM($L$9:L459)</f>
        <v>0.85</v>
      </c>
      <c r="O459" s="16" t="n">
        <f aca="false">SUM($M$9:M459)</f>
        <v>8.5</v>
      </c>
      <c r="P459" s="13" t="n">
        <f aca="false">IFERROR(N459/SUM($J$9:J459),"")</f>
        <v>0.85</v>
      </c>
      <c r="Q459" s="13" t="n">
        <f aca="false">IFERROR(COUNTIF($K$9:K459,"W")/COUNTIF($K$9:K459,"&lt;&gt;"),"")</f>
        <v>1</v>
      </c>
      <c r="R459" s="17" t="n">
        <f aca="false">IFERROR(AVERAGE($I$9:I459),"")</f>
        <v>0.0277777777777778</v>
      </c>
    </row>
    <row r="460" customFormat="false" ht="15" hidden="false" customHeight="false" outlineLevel="0" collapsed="false">
      <c r="A460" s="29"/>
      <c r="B460" s="30"/>
      <c r="C460" s="30"/>
      <c r="D460" s="30"/>
      <c r="E460" s="30"/>
      <c r="F460" s="30"/>
      <c r="G460" s="31"/>
      <c r="H460" s="31"/>
      <c r="I460" s="17" t="str">
        <f aca="false">IFERROR((G460-H460)/H460,"")</f>
        <v/>
      </c>
      <c r="J460" s="31"/>
      <c r="K460" s="30"/>
      <c r="L460" s="15" t="str">
        <f aca="false">IF(K460="W",(G460-1)*J460,IF(K460="L",-J460,IF(K460="P",0,"")))</f>
        <v/>
      </c>
      <c r="M460" s="16" t="str">
        <f aca="false">IFERROR(L460*$B$3,"")</f>
        <v/>
      </c>
      <c r="N460" s="15" t="n">
        <f aca="false">SUM($L$9:L460)</f>
        <v>0.85</v>
      </c>
      <c r="O460" s="16" t="n">
        <f aca="false">SUM($M$9:M460)</f>
        <v>8.5</v>
      </c>
      <c r="P460" s="13" t="n">
        <f aca="false">IFERROR(N460/SUM($J$9:J460),"")</f>
        <v>0.85</v>
      </c>
      <c r="Q460" s="13" t="n">
        <f aca="false">IFERROR(COUNTIF($K$9:K460,"W")/COUNTIF($K$9:K460,"&lt;&gt;"),"")</f>
        <v>1</v>
      </c>
      <c r="R460" s="17" t="n">
        <f aca="false">IFERROR(AVERAGE($I$9:I460),"")</f>
        <v>0.0277777777777778</v>
      </c>
    </row>
    <row r="461" customFormat="false" ht="15" hidden="false" customHeight="false" outlineLevel="0" collapsed="false">
      <c r="A461" s="29"/>
      <c r="B461" s="30"/>
      <c r="C461" s="30"/>
      <c r="D461" s="30"/>
      <c r="E461" s="30"/>
      <c r="F461" s="30"/>
      <c r="G461" s="31"/>
      <c r="H461" s="31"/>
      <c r="I461" s="17" t="str">
        <f aca="false">IFERROR((G461-H461)/H461,"")</f>
        <v/>
      </c>
      <c r="J461" s="31"/>
      <c r="K461" s="30"/>
      <c r="L461" s="15" t="str">
        <f aca="false">IF(K461="W",(G461-1)*J461,IF(K461="L",-J461,IF(K461="P",0,"")))</f>
        <v/>
      </c>
      <c r="M461" s="16" t="str">
        <f aca="false">IFERROR(L461*$B$3,"")</f>
        <v/>
      </c>
      <c r="N461" s="15" t="n">
        <f aca="false">SUM($L$9:L461)</f>
        <v>0.85</v>
      </c>
      <c r="O461" s="16" t="n">
        <f aca="false">SUM($M$9:M461)</f>
        <v>8.5</v>
      </c>
      <c r="P461" s="13" t="n">
        <f aca="false">IFERROR(N461/SUM($J$9:J461),"")</f>
        <v>0.85</v>
      </c>
      <c r="Q461" s="13" t="n">
        <f aca="false">IFERROR(COUNTIF($K$9:K461,"W")/COUNTIF($K$9:K461,"&lt;&gt;"),"")</f>
        <v>1</v>
      </c>
      <c r="R461" s="17" t="n">
        <f aca="false">IFERROR(AVERAGE($I$9:I461),"")</f>
        <v>0.0277777777777778</v>
      </c>
    </row>
    <row r="462" customFormat="false" ht="15" hidden="false" customHeight="false" outlineLevel="0" collapsed="false">
      <c r="A462" s="29"/>
      <c r="B462" s="30"/>
      <c r="C462" s="30"/>
      <c r="D462" s="30"/>
      <c r="E462" s="30"/>
      <c r="F462" s="30"/>
      <c r="G462" s="31"/>
      <c r="H462" s="31"/>
      <c r="I462" s="17" t="str">
        <f aca="false">IFERROR((G462-H462)/H462,"")</f>
        <v/>
      </c>
      <c r="J462" s="31"/>
      <c r="K462" s="30"/>
      <c r="L462" s="15" t="str">
        <f aca="false">IF(K462="W",(G462-1)*J462,IF(K462="L",-J462,IF(K462="P",0,"")))</f>
        <v/>
      </c>
      <c r="M462" s="16" t="str">
        <f aca="false">IFERROR(L462*$B$3,"")</f>
        <v/>
      </c>
      <c r="N462" s="15" t="n">
        <f aca="false">SUM($L$9:L462)</f>
        <v>0.85</v>
      </c>
      <c r="O462" s="16" t="n">
        <f aca="false">SUM($M$9:M462)</f>
        <v>8.5</v>
      </c>
      <c r="P462" s="13" t="n">
        <f aca="false">IFERROR(N462/SUM($J$9:J462),"")</f>
        <v>0.85</v>
      </c>
      <c r="Q462" s="13" t="n">
        <f aca="false">IFERROR(COUNTIF($K$9:K462,"W")/COUNTIF($K$9:K462,"&lt;&gt;"),"")</f>
        <v>1</v>
      </c>
      <c r="R462" s="17" t="n">
        <f aca="false">IFERROR(AVERAGE($I$9:I462),"")</f>
        <v>0.0277777777777778</v>
      </c>
    </row>
    <row r="463" customFormat="false" ht="15" hidden="false" customHeight="false" outlineLevel="0" collapsed="false">
      <c r="A463" s="29"/>
      <c r="B463" s="30"/>
      <c r="C463" s="30"/>
      <c r="D463" s="30"/>
      <c r="E463" s="30"/>
      <c r="F463" s="30"/>
      <c r="G463" s="31"/>
      <c r="H463" s="31"/>
      <c r="I463" s="17" t="str">
        <f aca="false">IFERROR((G463-H463)/H463,"")</f>
        <v/>
      </c>
      <c r="J463" s="31"/>
      <c r="K463" s="30"/>
      <c r="L463" s="15" t="str">
        <f aca="false">IF(K463="W",(G463-1)*J463,IF(K463="L",-J463,IF(K463="P",0,"")))</f>
        <v/>
      </c>
      <c r="M463" s="16" t="str">
        <f aca="false">IFERROR(L463*$B$3,"")</f>
        <v/>
      </c>
      <c r="N463" s="15" t="n">
        <f aca="false">SUM($L$9:L463)</f>
        <v>0.85</v>
      </c>
      <c r="O463" s="16" t="n">
        <f aca="false">SUM($M$9:M463)</f>
        <v>8.5</v>
      </c>
      <c r="P463" s="13" t="n">
        <f aca="false">IFERROR(N463/SUM($J$9:J463),"")</f>
        <v>0.85</v>
      </c>
      <c r="Q463" s="13" t="n">
        <f aca="false">IFERROR(COUNTIF($K$9:K463,"W")/COUNTIF($K$9:K463,"&lt;&gt;"),"")</f>
        <v>1</v>
      </c>
      <c r="R463" s="17" t="n">
        <f aca="false">IFERROR(AVERAGE($I$9:I463),"")</f>
        <v>0.0277777777777778</v>
      </c>
    </row>
    <row r="464" customFormat="false" ht="15" hidden="false" customHeight="false" outlineLevel="0" collapsed="false">
      <c r="A464" s="29"/>
      <c r="B464" s="30"/>
      <c r="C464" s="30"/>
      <c r="D464" s="30"/>
      <c r="E464" s="30"/>
      <c r="F464" s="30"/>
      <c r="G464" s="31"/>
      <c r="H464" s="31"/>
      <c r="I464" s="17" t="str">
        <f aca="false">IFERROR((G464-H464)/H464,"")</f>
        <v/>
      </c>
      <c r="J464" s="31"/>
      <c r="K464" s="30"/>
      <c r="L464" s="15" t="str">
        <f aca="false">IF(K464="W",(G464-1)*J464,IF(K464="L",-J464,IF(K464="P",0,"")))</f>
        <v/>
      </c>
      <c r="M464" s="16" t="str">
        <f aca="false">IFERROR(L464*$B$3,"")</f>
        <v/>
      </c>
      <c r="N464" s="15" t="n">
        <f aca="false">SUM($L$9:L464)</f>
        <v>0.85</v>
      </c>
      <c r="O464" s="16" t="n">
        <f aca="false">SUM($M$9:M464)</f>
        <v>8.5</v>
      </c>
      <c r="P464" s="13" t="n">
        <f aca="false">IFERROR(N464/SUM($J$9:J464),"")</f>
        <v>0.85</v>
      </c>
      <c r="Q464" s="13" t="n">
        <f aca="false">IFERROR(COUNTIF($K$9:K464,"W")/COUNTIF($K$9:K464,"&lt;&gt;"),"")</f>
        <v>1</v>
      </c>
      <c r="R464" s="17" t="n">
        <f aca="false">IFERROR(AVERAGE($I$9:I464),"")</f>
        <v>0.0277777777777778</v>
      </c>
    </row>
    <row r="465" customFormat="false" ht="15" hidden="false" customHeight="false" outlineLevel="0" collapsed="false">
      <c r="A465" s="29"/>
      <c r="B465" s="30"/>
      <c r="C465" s="30"/>
      <c r="D465" s="30"/>
      <c r="E465" s="30"/>
      <c r="F465" s="30"/>
      <c r="G465" s="31"/>
      <c r="H465" s="31"/>
      <c r="I465" s="17" t="str">
        <f aca="false">IFERROR((G465-H465)/H465,"")</f>
        <v/>
      </c>
      <c r="J465" s="31"/>
      <c r="K465" s="30"/>
      <c r="L465" s="15" t="str">
        <f aca="false">IF(K465="W",(G465-1)*J465,IF(K465="L",-J465,IF(K465="P",0,"")))</f>
        <v/>
      </c>
      <c r="M465" s="16" t="str">
        <f aca="false">IFERROR(L465*$B$3,"")</f>
        <v/>
      </c>
      <c r="N465" s="15" t="n">
        <f aca="false">SUM($L$9:L465)</f>
        <v>0.85</v>
      </c>
      <c r="O465" s="16" t="n">
        <f aca="false">SUM($M$9:M465)</f>
        <v>8.5</v>
      </c>
      <c r="P465" s="13" t="n">
        <f aca="false">IFERROR(N465/SUM($J$9:J465),"")</f>
        <v>0.85</v>
      </c>
      <c r="Q465" s="13" t="n">
        <f aca="false">IFERROR(COUNTIF($K$9:K465,"W")/COUNTIF($K$9:K465,"&lt;&gt;"),"")</f>
        <v>1</v>
      </c>
      <c r="R465" s="17" t="n">
        <f aca="false">IFERROR(AVERAGE($I$9:I465),"")</f>
        <v>0.0277777777777778</v>
      </c>
    </row>
    <row r="466" customFormat="false" ht="15" hidden="false" customHeight="false" outlineLevel="0" collapsed="false">
      <c r="A466" s="29"/>
      <c r="B466" s="30"/>
      <c r="C466" s="30"/>
      <c r="D466" s="30"/>
      <c r="E466" s="30"/>
      <c r="F466" s="30"/>
      <c r="G466" s="31"/>
      <c r="H466" s="31"/>
      <c r="I466" s="17" t="str">
        <f aca="false">IFERROR((G466-H466)/H466,"")</f>
        <v/>
      </c>
      <c r="J466" s="31"/>
      <c r="K466" s="30"/>
      <c r="L466" s="15" t="str">
        <f aca="false">IF(K466="W",(G466-1)*J466,IF(K466="L",-J466,IF(K466="P",0,"")))</f>
        <v/>
      </c>
      <c r="M466" s="16" t="str">
        <f aca="false">IFERROR(L466*$B$3,"")</f>
        <v/>
      </c>
      <c r="N466" s="15" t="n">
        <f aca="false">SUM($L$9:L466)</f>
        <v>0.85</v>
      </c>
      <c r="O466" s="16" t="n">
        <f aca="false">SUM($M$9:M466)</f>
        <v>8.5</v>
      </c>
      <c r="P466" s="13" t="n">
        <f aca="false">IFERROR(N466/SUM($J$9:J466),"")</f>
        <v>0.85</v>
      </c>
      <c r="Q466" s="13" t="n">
        <f aca="false">IFERROR(COUNTIF($K$9:K466,"W")/COUNTIF($K$9:K466,"&lt;&gt;"),"")</f>
        <v>1</v>
      </c>
      <c r="R466" s="17" t="n">
        <f aca="false">IFERROR(AVERAGE($I$9:I466),"")</f>
        <v>0.0277777777777778</v>
      </c>
    </row>
    <row r="467" customFormat="false" ht="15" hidden="false" customHeight="false" outlineLevel="0" collapsed="false">
      <c r="A467" s="29"/>
      <c r="B467" s="30"/>
      <c r="C467" s="30"/>
      <c r="D467" s="30"/>
      <c r="E467" s="30"/>
      <c r="F467" s="30"/>
      <c r="G467" s="31"/>
      <c r="H467" s="31"/>
      <c r="I467" s="17" t="str">
        <f aca="false">IFERROR((G467-H467)/H467,"")</f>
        <v/>
      </c>
      <c r="J467" s="31"/>
      <c r="K467" s="30"/>
      <c r="L467" s="15" t="str">
        <f aca="false">IF(K467="W",(G467-1)*J467,IF(K467="L",-J467,IF(K467="P",0,"")))</f>
        <v/>
      </c>
      <c r="M467" s="16" t="str">
        <f aca="false">IFERROR(L467*$B$3,"")</f>
        <v/>
      </c>
      <c r="N467" s="15" t="n">
        <f aca="false">SUM($L$9:L467)</f>
        <v>0.85</v>
      </c>
      <c r="O467" s="16" t="n">
        <f aca="false">SUM($M$9:M467)</f>
        <v>8.5</v>
      </c>
      <c r="P467" s="13" t="n">
        <f aca="false">IFERROR(N467/SUM($J$9:J467),"")</f>
        <v>0.85</v>
      </c>
      <c r="Q467" s="13" t="n">
        <f aca="false">IFERROR(COUNTIF($K$9:K467,"W")/COUNTIF($K$9:K467,"&lt;&gt;"),"")</f>
        <v>1</v>
      </c>
      <c r="R467" s="17" t="n">
        <f aca="false">IFERROR(AVERAGE($I$9:I467),"")</f>
        <v>0.0277777777777778</v>
      </c>
    </row>
    <row r="468" customFormat="false" ht="15" hidden="false" customHeight="false" outlineLevel="0" collapsed="false">
      <c r="A468" s="29"/>
      <c r="B468" s="30"/>
      <c r="C468" s="30"/>
      <c r="D468" s="30"/>
      <c r="E468" s="30"/>
      <c r="F468" s="30"/>
      <c r="G468" s="31"/>
      <c r="H468" s="31"/>
      <c r="I468" s="17" t="str">
        <f aca="false">IFERROR((G468-H468)/H468,"")</f>
        <v/>
      </c>
      <c r="J468" s="31"/>
      <c r="K468" s="30"/>
      <c r="L468" s="15" t="str">
        <f aca="false">IF(K468="W",(G468-1)*J468,IF(K468="L",-J468,IF(K468="P",0,"")))</f>
        <v/>
      </c>
      <c r="M468" s="16" t="str">
        <f aca="false">IFERROR(L468*$B$3,"")</f>
        <v/>
      </c>
      <c r="N468" s="15" t="n">
        <f aca="false">SUM($L$9:L468)</f>
        <v>0.85</v>
      </c>
      <c r="O468" s="16" t="n">
        <f aca="false">SUM($M$9:M468)</f>
        <v>8.5</v>
      </c>
      <c r="P468" s="13" t="n">
        <f aca="false">IFERROR(N468/SUM($J$9:J468),"")</f>
        <v>0.85</v>
      </c>
      <c r="Q468" s="13" t="n">
        <f aca="false">IFERROR(COUNTIF($K$9:K468,"W")/COUNTIF($K$9:K468,"&lt;&gt;"),"")</f>
        <v>1</v>
      </c>
      <c r="R468" s="17" t="n">
        <f aca="false">IFERROR(AVERAGE($I$9:I468),"")</f>
        <v>0.0277777777777778</v>
      </c>
    </row>
    <row r="469" customFormat="false" ht="15" hidden="false" customHeight="false" outlineLevel="0" collapsed="false">
      <c r="A469" s="29"/>
      <c r="B469" s="30"/>
      <c r="C469" s="30"/>
      <c r="D469" s="30"/>
      <c r="E469" s="30"/>
      <c r="F469" s="30"/>
      <c r="G469" s="31"/>
      <c r="H469" s="31"/>
      <c r="I469" s="17" t="str">
        <f aca="false">IFERROR((G469-H469)/H469,"")</f>
        <v/>
      </c>
      <c r="J469" s="31"/>
      <c r="K469" s="30"/>
      <c r="L469" s="15" t="str">
        <f aca="false">IF(K469="W",(G469-1)*J469,IF(K469="L",-J469,IF(K469="P",0,"")))</f>
        <v/>
      </c>
      <c r="M469" s="16" t="str">
        <f aca="false">IFERROR(L469*$B$3,"")</f>
        <v/>
      </c>
      <c r="N469" s="15" t="n">
        <f aca="false">SUM($L$9:L469)</f>
        <v>0.85</v>
      </c>
      <c r="O469" s="16" t="n">
        <f aca="false">SUM($M$9:M469)</f>
        <v>8.5</v>
      </c>
      <c r="P469" s="13" t="n">
        <f aca="false">IFERROR(N469/SUM($J$9:J469),"")</f>
        <v>0.85</v>
      </c>
      <c r="Q469" s="13" t="n">
        <f aca="false">IFERROR(COUNTIF($K$9:K469,"W")/COUNTIF($K$9:K469,"&lt;&gt;"),"")</f>
        <v>1</v>
      </c>
      <c r="R469" s="17" t="n">
        <f aca="false">IFERROR(AVERAGE($I$9:I469),"")</f>
        <v>0.0277777777777778</v>
      </c>
    </row>
    <row r="470" customFormat="false" ht="15" hidden="false" customHeight="false" outlineLevel="0" collapsed="false">
      <c r="A470" s="29"/>
      <c r="B470" s="30"/>
      <c r="C470" s="30"/>
      <c r="D470" s="30"/>
      <c r="E470" s="30"/>
      <c r="F470" s="30"/>
      <c r="G470" s="31"/>
      <c r="H470" s="31"/>
      <c r="I470" s="17" t="str">
        <f aca="false">IFERROR((G470-H470)/H470,"")</f>
        <v/>
      </c>
      <c r="J470" s="31"/>
      <c r="K470" s="30"/>
      <c r="L470" s="15" t="str">
        <f aca="false">IF(K470="W",(G470-1)*J470,IF(K470="L",-J470,IF(K470="P",0,"")))</f>
        <v/>
      </c>
      <c r="M470" s="16" t="str">
        <f aca="false">IFERROR(L470*$B$3,"")</f>
        <v/>
      </c>
      <c r="N470" s="15" t="n">
        <f aca="false">SUM($L$9:L470)</f>
        <v>0.85</v>
      </c>
      <c r="O470" s="16" t="n">
        <f aca="false">SUM($M$9:M470)</f>
        <v>8.5</v>
      </c>
      <c r="P470" s="13" t="n">
        <f aca="false">IFERROR(N470/SUM($J$9:J470),"")</f>
        <v>0.85</v>
      </c>
      <c r="Q470" s="13" t="n">
        <f aca="false">IFERROR(COUNTIF($K$9:K470,"W")/COUNTIF($K$9:K470,"&lt;&gt;"),"")</f>
        <v>1</v>
      </c>
      <c r="R470" s="17" t="n">
        <f aca="false">IFERROR(AVERAGE($I$9:I470),"")</f>
        <v>0.0277777777777778</v>
      </c>
    </row>
    <row r="471" customFormat="false" ht="15" hidden="false" customHeight="false" outlineLevel="0" collapsed="false">
      <c r="A471" s="29"/>
      <c r="B471" s="30"/>
      <c r="C471" s="30"/>
      <c r="D471" s="30"/>
      <c r="E471" s="30"/>
      <c r="F471" s="30"/>
      <c r="G471" s="31"/>
      <c r="H471" s="31"/>
      <c r="I471" s="17" t="str">
        <f aca="false">IFERROR((G471-H471)/H471,"")</f>
        <v/>
      </c>
      <c r="J471" s="31"/>
      <c r="K471" s="30"/>
      <c r="L471" s="15" t="str">
        <f aca="false">IF(K471="W",(G471-1)*J471,IF(K471="L",-J471,IF(K471="P",0,"")))</f>
        <v/>
      </c>
      <c r="M471" s="16" t="str">
        <f aca="false">IFERROR(L471*$B$3,"")</f>
        <v/>
      </c>
      <c r="N471" s="15" t="n">
        <f aca="false">SUM($L$9:L471)</f>
        <v>0.85</v>
      </c>
      <c r="O471" s="16" t="n">
        <f aca="false">SUM($M$9:M471)</f>
        <v>8.5</v>
      </c>
      <c r="P471" s="13" t="n">
        <f aca="false">IFERROR(N471/SUM($J$9:J471),"")</f>
        <v>0.85</v>
      </c>
      <c r="Q471" s="13" t="n">
        <f aca="false">IFERROR(COUNTIF($K$9:K471,"W")/COUNTIF($K$9:K471,"&lt;&gt;"),"")</f>
        <v>1</v>
      </c>
      <c r="R471" s="17" t="n">
        <f aca="false">IFERROR(AVERAGE($I$9:I471),"")</f>
        <v>0.0277777777777778</v>
      </c>
    </row>
    <row r="472" customFormat="false" ht="15" hidden="false" customHeight="false" outlineLevel="0" collapsed="false">
      <c r="A472" s="29"/>
      <c r="B472" s="30"/>
      <c r="C472" s="30"/>
      <c r="D472" s="30"/>
      <c r="E472" s="30"/>
      <c r="F472" s="30"/>
      <c r="G472" s="31"/>
      <c r="H472" s="31"/>
      <c r="I472" s="17" t="str">
        <f aca="false">IFERROR((G472-H472)/H472,"")</f>
        <v/>
      </c>
      <c r="J472" s="31"/>
      <c r="K472" s="30"/>
      <c r="L472" s="15" t="str">
        <f aca="false">IF(K472="W",(G472-1)*J472,IF(K472="L",-J472,IF(K472="P",0,"")))</f>
        <v/>
      </c>
      <c r="M472" s="16" t="str">
        <f aca="false">IFERROR(L472*$B$3,"")</f>
        <v/>
      </c>
      <c r="N472" s="15" t="n">
        <f aca="false">SUM($L$9:L472)</f>
        <v>0.85</v>
      </c>
      <c r="O472" s="16" t="n">
        <f aca="false">SUM($M$9:M472)</f>
        <v>8.5</v>
      </c>
      <c r="P472" s="13" t="n">
        <f aca="false">IFERROR(N472/SUM($J$9:J472),"")</f>
        <v>0.85</v>
      </c>
      <c r="Q472" s="13" t="n">
        <f aca="false">IFERROR(COUNTIF($K$9:K472,"W")/COUNTIF($K$9:K472,"&lt;&gt;"),"")</f>
        <v>1</v>
      </c>
      <c r="R472" s="17" t="n">
        <f aca="false">IFERROR(AVERAGE($I$9:I472),"")</f>
        <v>0.0277777777777778</v>
      </c>
    </row>
    <row r="473" customFormat="false" ht="15" hidden="false" customHeight="false" outlineLevel="0" collapsed="false">
      <c r="A473" s="29"/>
      <c r="B473" s="30"/>
      <c r="C473" s="30"/>
      <c r="D473" s="30"/>
      <c r="E473" s="30"/>
      <c r="F473" s="30"/>
      <c r="G473" s="31"/>
      <c r="H473" s="31"/>
      <c r="I473" s="17" t="str">
        <f aca="false">IFERROR((G473-H473)/H473,"")</f>
        <v/>
      </c>
      <c r="J473" s="31"/>
      <c r="K473" s="30"/>
      <c r="L473" s="15" t="str">
        <f aca="false">IF(K473="W",(G473-1)*J473,IF(K473="L",-J473,IF(K473="P",0,"")))</f>
        <v/>
      </c>
      <c r="M473" s="16" t="str">
        <f aca="false">IFERROR(L473*$B$3,"")</f>
        <v/>
      </c>
      <c r="N473" s="15" t="n">
        <f aca="false">SUM($L$9:L473)</f>
        <v>0.85</v>
      </c>
      <c r="O473" s="16" t="n">
        <f aca="false">SUM($M$9:M473)</f>
        <v>8.5</v>
      </c>
      <c r="P473" s="13" t="n">
        <f aca="false">IFERROR(N473/SUM($J$9:J473),"")</f>
        <v>0.85</v>
      </c>
      <c r="Q473" s="13" t="n">
        <f aca="false">IFERROR(COUNTIF($K$9:K473,"W")/COUNTIF($K$9:K473,"&lt;&gt;"),"")</f>
        <v>1</v>
      </c>
      <c r="R473" s="17" t="n">
        <f aca="false">IFERROR(AVERAGE($I$9:I473),"")</f>
        <v>0.0277777777777778</v>
      </c>
    </row>
    <row r="474" customFormat="false" ht="15" hidden="false" customHeight="false" outlineLevel="0" collapsed="false">
      <c r="A474" s="29"/>
      <c r="B474" s="30"/>
      <c r="C474" s="30"/>
      <c r="D474" s="30"/>
      <c r="E474" s="30"/>
      <c r="F474" s="30"/>
      <c r="G474" s="31"/>
      <c r="H474" s="31"/>
      <c r="I474" s="17" t="str">
        <f aca="false">IFERROR((G474-H474)/H474,"")</f>
        <v/>
      </c>
      <c r="J474" s="31"/>
      <c r="K474" s="30"/>
      <c r="L474" s="15" t="str">
        <f aca="false">IF(K474="W",(G474-1)*J474,IF(K474="L",-J474,IF(K474="P",0,"")))</f>
        <v/>
      </c>
      <c r="M474" s="16" t="str">
        <f aca="false">IFERROR(L474*$B$3,"")</f>
        <v/>
      </c>
      <c r="N474" s="15" t="n">
        <f aca="false">SUM($L$9:L474)</f>
        <v>0.85</v>
      </c>
      <c r="O474" s="16" t="n">
        <f aca="false">SUM($M$9:M474)</f>
        <v>8.5</v>
      </c>
      <c r="P474" s="13" t="n">
        <f aca="false">IFERROR(N474/SUM($J$9:J474),"")</f>
        <v>0.85</v>
      </c>
      <c r="Q474" s="13" t="n">
        <f aca="false">IFERROR(COUNTIF($K$9:K474,"W")/COUNTIF($K$9:K474,"&lt;&gt;"),"")</f>
        <v>1</v>
      </c>
      <c r="R474" s="17" t="n">
        <f aca="false">IFERROR(AVERAGE($I$9:I474),"")</f>
        <v>0.0277777777777778</v>
      </c>
    </row>
    <row r="475" customFormat="false" ht="15" hidden="false" customHeight="false" outlineLevel="0" collapsed="false">
      <c r="A475" s="29"/>
      <c r="B475" s="30"/>
      <c r="C475" s="30"/>
      <c r="D475" s="30"/>
      <c r="E475" s="30"/>
      <c r="F475" s="30"/>
      <c r="G475" s="31"/>
      <c r="H475" s="31"/>
      <c r="I475" s="17" t="str">
        <f aca="false">IFERROR((G475-H475)/H475,"")</f>
        <v/>
      </c>
      <c r="J475" s="31"/>
      <c r="K475" s="30"/>
      <c r="L475" s="15" t="str">
        <f aca="false">IF(K475="W",(G475-1)*J475,IF(K475="L",-J475,IF(K475="P",0,"")))</f>
        <v/>
      </c>
      <c r="M475" s="16" t="str">
        <f aca="false">IFERROR(L475*$B$3,"")</f>
        <v/>
      </c>
      <c r="N475" s="15" t="n">
        <f aca="false">SUM($L$9:L475)</f>
        <v>0.85</v>
      </c>
      <c r="O475" s="16" t="n">
        <f aca="false">SUM($M$9:M475)</f>
        <v>8.5</v>
      </c>
      <c r="P475" s="13" t="n">
        <f aca="false">IFERROR(N475/SUM($J$9:J475),"")</f>
        <v>0.85</v>
      </c>
      <c r="Q475" s="13" t="n">
        <f aca="false">IFERROR(COUNTIF($K$9:K475,"W")/COUNTIF($K$9:K475,"&lt;&gt;"),"")</f>
        <v>1</v>
      </c>
      <c r="R475" s="17" t="n">
        <f aca="false">IFERROR(AVERAGE($I$9:I475),"")</f>
        <v>0.0277777777777778</v>
      </c>
    </row>
    <row r="476" customFormat="false" ht="15" hidden="false" customHeight="false" outlineLevel="0" collapsed="false">
      <c r="A476" s="29"/>
      <c r="B476" s="30"/>
      <c r="C476" s="30"/>
      <c r="D476" s="30"/>
      <c r="E476" s="30"/>
      <c r="F476" s="30"/>
      <c r="G476" s="31"/>
      <c r="H476" s="31"/>
      <c r="I476" s="17" t="str">
        <f aca="false">IFERROR((G476-H476)/H476,"")</f>
        <v/>
      </c>
      <c r="J476" s="31"/>
      <c r="K476" s="30"/>
      <c r="L476" s="15" t="str">
        <f aca="false">IF(K476="W",(G476-1)*J476,IF(K476="L",-J476,IF(K476="P",0,"")))</f>
        <v/>
      </c>
      <c r="M476" s="16" t="str">
        <f aca="false">IFERROR(L476*$B$3,"")</f>
        <v/>
      </c>
      <c r="N476" s="15" t="n">
        <f aca="false">SUM($L$9:L476)</f>
        <v>0.85</v>
      </c>
      <c r="O476" s="16" t="n">
        <f aca="false">SUM($M$9:M476)</f>
        <v>8.5</v>
      </c>
      <c r="P476" s="13" t="n">
        <f aca="false">IFERROR(N476/SUM($J$9:J476),"")</f>
        <v>0.85</v>
      </c>
      <c r="Q476" s="13" t="n">
        <f aca="false">IFERROR(COUNTIF($K$9:K476,"W")/COUNTIF($K$9:K476,"&lt;&gt;"),"")</f>
        <v>1</v>
      </c>
      <c r="R476" s="17" t="n">
        <f aca="false">IFERROR(AVERAGE($I$9:I476),"")</f>
        <v>0.0277777777777778</v>
      </c>
    </row>
    <row r="477" customFormat="false" ht="15" hidden="false" customHeight="false" outlineLevel="0" collapsed="false">
      <c r="A477" s="29"/>
      <c r="B477" s="30"/>
      <c r="C477" s="30"/>
      <c r="D477" s="30"/>
      <c r="E477" s="30"/>
      <c r="F477" s="30"/>
      <c r="G477" s="31"/>
      <c r="H477" s="31"/>
      <c r="I477" s="17" t="str">
        <f aca="false">IFERROR((G477-H477)/H477,"")</f>
        <v/>
      </c>
      <c r="J477" s="31"/>
      <c r="K477" s="30"/>
      <c r="L477" s="15" t="str">
        <f aca="false">IF(K477="W",(G477-1)*J477,IF(K477="L",-J477,IF(K477="P",0,"")))</f>
        <v/>
      </c>
      <c r="M477" s="16" t="str">
        <f aca="false">IFERROR(L477*$B$3,"")</f>
        <v/>
      </c>
      <c r="N477" s="15" t="n">
        <f aca="false">SUM($L$9:L477)</f>
        <v>0.85</v>
      </c>
      <c r="O477" s="16" t="n">
        <f aca="false">SUM($M$9:M477)</f>
        <v>8.5</v>
      </c>
      <c r="P477" s="13" t="n">
        <f aca="false">IFERROR(N477/SUM($J$9:J477),"")</f>
        <v>0.85</v>
      </c>
      <c r="Q477" s="13" t="n">
        <f aca="false">IFERROR(COUNTIF($K$9:K477,"W")/COUNTIF($K$9:K477,"&lt;&gt;"),"")</f>
        <v>1</v>
      </c>
      <c r="R477" s="17" t="n">
        <f aca="false">IFERROR(AVERAGE($I$9:I477),"")</f>
        <v>0.0277777777777778</v>
      </c>
    </row>
    <row r="478" customFormat="false" ht="15" hidden="false" customHeight="false" outlineLevel="0" collapsed="false">
      <c r="A478" s="29"/>
      <c r="B478" s="30"/>
      <c r="C478" s="30"/>
      <c r="D478" s="30"/>
      <c r="E478" s="30"/>
      <c r="F478" s="30"/>
      <c r="G478" s="31"/>
      <c r="H478" s="31"/>
      <c r="I478" s="17" t="str">
        <f aca="false">IFERROR((G478-H478)/H478,"")</f>
        <v/>
      </c>
      <c r="J478" s="31"/>
      <c r="K478" s="30"/>
      <c r="L478" s="15" t="str">
        <f aca="false">IF(K478="W",(G478-1)*J478,IF(K478="L",-J478,IF(K478="P",0,"")))</f>
        <v/>
      </c>
      <c r="M478" s="16" t="str">
        <f aca="false">IFERROR(L478*$B$3,"")</f>
        <v/>
      </c>
      <c r="N478" s="15" t="n">
        <f aca="false">SUM($L$9:L478)</f>
        <v>0.85</v>
      </c>
      <c r="O478" s="16" t="n">
        <f aca="false">SUM($M$9:M478)</f>
        <v>8.5</v>
      </c>
      <c r="P478" s="13" t="n">
        <f aca="false">IFERROR(N478/SUM($J$9:J478),"")</f>
        <v>0.85</v>
      </c>
      <c r="Q478" s="13" t="n">
        <f aca="false">IFERROR(COUNTIF($K$9:K478,"W")/COUNTIF($K$9:K478,"&lt;&gt;"),"")</f>
        <v>1</v>
      </c>
      <c r="R478" s="17" t="n">
        <f aca="false">IFERROR(AVERAGE($I$9:I478),"")</f>
        <v>0.0277777777777778</v>
      </c>
    </row>
    <row r="479" customFormat="false" ht="15" hidden="false" customHeight="false" outlineLevel="0" collapsed="false">
      <c r="A479" s="29"/>
      <c r="B479" s="30"/>
      <c r="C479" s="30"/>
      <c r="D479" s="30"/>
      <c r="E479" s="30"/>
      <c r="F479" s="30"/>
      <c r="G479" s="31"/>
      <c r="H479" s="31"/>
      <c r="I479" s="17" t="str">
        <f aca="false">IFERROR((G479-H479)/H479,"")</f>
        <v/>
      </c>
      <c r="J479" s="31"/>
      <c r="K479" s="30"/>
      <c r="L479" s="15" t="str">
        <f aca="false">IF(K479="W",(G479-1)*J479,IF(K479="L",-J479,IF(K479="P",0,"")))</f>
        <v/>
      </c>
      <c r="M479" s="16" t="str">
        <f aca="false">IFERROR(L479*$B$3,"")</f>
        <v/>
      </c>
      <c r="N479" s="15" t="n">
        <f aca="false">SUM($L$9:L479)</f>
        <v>0.85</v>
      </c>
      <c r="O479" s="16" t="n">
        <f aca="false">SUM($M$9:M479)</f>
        <v>8.5</v>
      </c>
      <c r="P479" s="13" t="n">
        <f aca="false">IFERROR(N479/SUM($J$9:J479),"")</f>
        <v>0.85</v>
      </c>
      <c r="Q479" s="13" t="n">
        <f aca="false">IFERROR(COUNTIF($K$9:K479,"W")/COUNTIF($K$9:K479,"&lt;&gt;"),"")</f>
        <v>1</v>
      </c>
      <c r="R479" s="17" t="n">
        <f aca="false">IFERROR(AVERAGE($I$9:I479),"")</f>
        <v>0.0277777777777778</v>
      </c>
    </row>
    <row r="480" customFormat="false" ht="15" hidden="false" customHeight="false" outlineLevel="0" collapsed="false">
      <c r="A480" s="29"/>
      <c r="B480" s="30"/>
      <c r="C480" s="30"/>
      <c r="D480" s="30"/>
      <c r="E480" s="30"/>
      <c r="F480" s="30"/>
      <c r="G480" s="31"/>
      <c r="H480" s="31"/>
      <c r="I480" s="17" t="str">
        <f aca="false">IFERROR((G480-H480)/H480,"")</f>
        <v/>
      </c>
      <c r="J480" s="31"/>
      <c r="K480" s="30"/>
      <c r="L480" s="15" t="str">
        <f aca="false">IF(K480="W",(G480-1)*J480,IF(K480="L",-J480,IF(K480="P",0,"")))</f>
        <v/>
      </c>
      <c r="M480" s="16" t="str">
        <f aca="false">IFERROR(L480*$B$3,"")</f>
        <v/>
      </c>
      <c r="N480" s="15" t="n">
        <f aca="false">SUM($L$9:L480)</f>
        <v>0.85</v>
      </c>
      <c r="O480" s="16" t="n">
        <f aca="false">SUM($M$9:M480)</f>
        <v>8.5</v>
      </c>
      <c r="P480" s="13" t="n">
        <f aca="false">IFERROR(N480/SUM($J$9:J480),"")</f>
        <v>0.85</v>
      </c>
      <c r="Q480" s="13" t="n">
        <f aca="false">IFERROR(COUNTIF($K$9:K480,"W")/COUNTIF($K$9:K480,"&lt;&gt;"),"")</f>
        <v>1</v>
      </c>
      <c r="R480" s="17" t="n">
        <f aca="false">IFERROR(AVERAGE($I$9:I480),"")</f>
        <v>0.0277777777777778</v>
      </c>
    </row>
    <row r="481" customFormat="false" ht="15" hidden="false" customHeight="false" outlineLevel="0" collapsed="false">
      <c r="A481" s="29"/>
      <c r="B481" s="30"/>
      <c r="C481" s="30"/>
      <c r="D481" s="30"/>
      <c r="E481" s="30"/>
      <c r="F481" s="30"/>
      <c r="G481" s="31"/>
      <c r="H481" s="31"/>
      <c r="I481" s="17" t="str">
        <f aca="false">IFERROR((G481-H481)/H481,"")</f>
        <v/>
      </c>
      <c r="J481" s="31"/>
      <c r="K481" s="30"/>
      <c r="L481" s="15" t="str">
        <f aca="false">IF(K481="W",(G481-1)*J481,IF(K481="L",-J481,IF(K481="P",0,"")))</f>
        <v/>
      </c>
      <c r="M481" s="16" t="str">
        <f aca="false">IFERROR(L481*$B$3,"")</f>
        <v/>
      </c>
      <c r="N481" s="15" t="n">
        <f aca="false">SUM($L$9:L481)</f>
        <v>0.85</v>
      </c>
      <c r="O481" s="16" t="n">
        <f aca="false">SUM($M$9:M481)</f>
        <v>8.5</v>
      </c>
      <c r="P481" s="13" t="n">
        <f aca="false">IFERROR(N481/SUM($J$9:J481),"")</f>
        <v>0.85</v>
      </c>
      <c r="Q481" s="13" t="n">
        <f aca="false">IFERROR(COUNTIF($K$9:K481,"W")/COUNTIF($K$9:K481,"&lt;&gt;"),"")</f>
        <v>1</v>
      </c>
      <c r="R481" s="17" t="n">
        <f aca="false">IFERROR(AVERAGE($I$9:I481),"")</f>
        <v>0.0277777777777778</v>
      </c>
    </row>
    <row r="482" customFormat="false" ht="15" hidden="false" customHeight="false" outlineLevel="0" collapsed="false">
      <c r="A482" s="29"/>
      <c r="B482" s="30"/>
      <c r="C482" s="30"/>
      <c r="D482" s="30"/>
      <c r="E482" s="30"/>
      <c r="F482" s="30"/>
      <c r="G482" s="31"/>
      <c r="H482" s="31"/>
      <c r="I482" s="17" t="str">
        <f aca="false">IFERROR((G482-H482)/H482,"")</f>
        <v/>
      </c>
      <c r="J482" s="31"/>
      <c r="K482" s="30"/>
      <c r="L482" s="15" t="str">
        <f aca="false">IF(K482="W",(G482-1)*J482,IF(K482="L",-J482,IF(K482="P",0,"")))</f>
        <v/>
      </c>
      <c r="M482" s="16" t="str">
        <f aca="false">IFERROR(L482*$B$3,"")</f>
        <v/>
      </c>
      <c r="N482" s="15" t="n">
        <f aca="false">SUM($L$9:L482)</f>
        <v>0.85</v>
      </c>
      <c r="O482" s="16" t="n">
        <f aca="false">SUM($M$9:M482)</f>
        <v>8.5</v>
      </c>
      <c r="P482" s="13" t="n">
        <f aca="false">IFERROR(N482/SUM($J$9:J482),"")</f>
        <v>0.85</v>
      </c>
      <c r="Q482" s="13" t="n">
        <f aca="false">IFERROR(COUNTIF($K$9:K482,"W")/COUNTIF($K$9:K482,"&lt;&gt;"),"")</f>
        <v>1</v>
      </c>
      <c r="R482" s="17" t="n">
        <f aca="false">IFERROR(AVERAGE($I$9:I482),"")</f>
        <v>0.0277777777777778</v>
      </c>
    </row>
    <row r="483" customFormat="false" ht="15" hidden="false" customHeight="false" outlineLevel="0" collapsed="false">
      <c r="A483" s="29"/>
      <c r="B483" s="30"/>
      <c r="C483" s="30"/>
      <c r="D483" s="30"/>
      <c r="E483" s="30"/>
      <c r="F483" s="30"/>
      <c r="G483" s="31"/>
      <c r="H483" s="31"/>
      <c r="I483" s="17" t="str">
        <f aca="false">IFERROR((G483-H483)/H483,"")</f>
        <v/>
      </c>
      <c r="J483" s="31"/>
      <c r="K483" s="30"/>
      <c r="L483" s="15" t="str">
        <f aca="false">IF(K483="W",(G483-1)*J483,IF(K483="L",-J483,IF(K483="P",0,"")))</f>
        <v/>
      </c>
      <c r="M483" s="16" t="str">
        <f aca="false">IFERROR(L483*$B$3,"")</f>
        <v/>
      </c>
      <c r="N483" s="15" t="n">
        <f aca="false">SUM($L$9:L483)</f>
        <v>0.85</v>
      </c>
      <c r="O483" s="16" t="n">
        <f aca="false">SUM($M$9:M483)</f>
        <v>8.5</v>
      </c>
      <c r="P483" s="13" t="n">
        <f aca="false">IFERROR(N483/SUM($J$9:J483),"")</f>
        <v>0.85</v>
      </c>
      <c r="Q483" s="13" t="n">
        <f aca="false">IFERROR(COUNTIF($K$9:K483,"W")/COUNTIF($K$9:K483,"&lt;&gt;"),"")</f>
        <v>1</v>
      </c>
      <c r="R483" s="17" t="n">
        <f aca="false">IFERROR(AVERAGE($I$9:I483),"")</f>
        <v>0.0277777777777778</v>
      </c>
    </row>
    <row r="484" customFormat="false" ht="15" hidden="false" customHeight="false" outlineLevel="0" collapsed="false">
      <c r="A484" s="29"/>
      <c r="B484" s="30"/>
      <c r="C484" s="30"/>
      <c r="D484" s="30"/>
      <c r="E484" s="30"/>
      <c r="F484" s="30"/>
      <c r="G484" s="31"/>
      <c r="H484" s="31"/>
      <c r="I484" s="17" t="str">
        <f aca="false">IFERROR((G484-H484)/H484,"")</f>
        <v/>
      </c>
      <c r="J484" s="31"/>
      <c r="K484" s="30"/>
      <c r="L484" s="15" t="str">
        <f aca="false">IF(K484="W",(G484-1)*J484,IF(K484="L",-J484,IF(K484="P",0,"")))</f>
        <v/>
      </c>
      <c r="M484" s="16" t="str">
        <f aca="false">IFERROR(L484*$B$3,"")</f>
        <v/>
      </c>
      <c r="N484" s="15" t="n">
        <f aca="false">SUM($L$9:L484)</f>
        <v>0.85</v>
      </c>
      <c r="O484" s="16" t="n">
        <f aca="false">SUM($M$9:M484)</f>
        <v>8.5</v>
      </c>
      <c r="P484" s="13" t="n">
        <f aca="false">IFERROR(N484/SUM($J$9:J484),"")</f>
        <v>0.85</v>
      </c>
      <c r="Q484" s="13" t="n">
        <f aca="false">IFERROR(COUNTIF($K$9:K484,"W")/COUNTIF($K$9:K484,"&lt;&gt;"),"")</f>
        <v>1</v>
      </c>
      <c r="R484" s="17" t="n">
        <f aca="false">IFERROR(AVERAGE($I$9:I484),"")</f>
        <v>0.0277777777777778</v>
      </c>
    </row>
    <row r="485" customFormat="false" ht="15" hidden="false" customHeight="false" outlineLevel="0" collapsed="false">
      <c r="A485" s="29"/>
      <c r="B485" s="30"/>
      <c r="C485" s="30"/>
      <c r="D485" s="30"/>
      <c r="E485" s="30"/>
      <c r="F485" s="30"/>
      <c r="G485" s="31"/>
      <c r="H485" s="31"/>
      <c r="I485" s="17" t="str">
        <f aca="false">IFERROR((G485-H485)/H485,"")</f>
        <v/>
      </c>
      <c r="J485" s="31"/>
      <c r="K485" s="30"/>
      <c r="L485" s="15" t="str">
        <f aca="false">IF(K485="W",(G485-1)*J485,IF(K485="L",-J485,IF(K485="P",0,"")))</f>
        <v/>
      </c>
      <c r="M485" s="16" t="str">
        <f aca="false">IFERROR(L485*$B$3,"")</f>
        <v/>
      </c>
      <c r="N485" s="15" t="n">
        <f aca="false">SUM($L$9:L485)</f>
        <v>0.85</v>
      </c>
      <c r="O485" s="16" t="n">
        <f aca="false">SUM($M$9:M485)</f>
        <v>8.5</v>
      </c>
      <c r="P485" s="13" t="n">
        <f aca="false">IFERROR(N485/SUM($J$9:J485),"")</f>
        <v>0.85</v>
      </c>
      <c r="Q485" s="13" t="n">
        <f aca="false">IFERROR(COUNTIF($K$9:K485,"W")/COUNTIF($K$9:K485,"&lt;&gt;"),"")</f>
        <v>1</v>
      </c>
      <c r="R485" s="17" t="n">
        <f aca="false">IFERROR(AVERAGE($I$9:I485),"")</f>
        <v>0.0277777777777778</v>
      </c>
    </row>
    <row r="486" customFormat="false" ht="15" hidden="false" customHeight="false" outlineLevel="0" collapsed="false">
      <c r="A486" s="29"/>
      <c r="B486" s="30"/>
      <c r="C486" s="30"/>
      <c r="D486" s="30"/>
      <c r="E486" s="30"/>
      <c r="F486" s="30"/>
      <c r="G486" s="31"/>
      <c r="H486" s="31"/>
      <c r="I486" s="17" t="str">
        <f aca="false">IFERROR((G486-H486)/H486,"")</f>
        <v/>
      </c>
      <c r="J486" s="31"/>
      <c r="K486" s="30"/>
      <c r="L486" s="15" t="str">
        <f aca="false">IF(K486="W",(G486-1)*J486,IF(K486="L",-J486,IF(K486="P",0,"")))</f>
        <v/>
      </c>
      <c r="M486" s="16" t="str">
        <f aca="false">IFERROR(L486*$B$3,"")</f>
        <v/>
      </c>
      <c r="N486" s="15" t="n">
        <f aca="false">SUM($L$9:L486)</f>
        <v>0.85</v>
      </c>
      <c r="O486" s="16" t="n">
        <f aca="false">SUM($M$9:M486)</f>
        <v>8.5</v>
      </c>
      <c r="P486" s="13" t="n">
        <f aca="false">IFERROR(N486/SUM($J$9:J486),"")</f>
        <v>0.85</v>
      </c>
      <c r="Q486" s="13" t="n">
        <f aca="false">IFERROR(COUNTIF($K$9:K486,"W")/COUNTIF($K$9:K486,"&lt;&gt;"),"")</f>
        <v>1</v>
      </c>
      <c r="R486" s="17" t="n">
        <f aca="false">IFERROR(AVERAGE($I$9:I486),"")</f>
        <v>0.0277777777777778</v>
      </c>
    </row>
    <row r="487" customFormat="false" ht="15" hidden="false" customHeight="false" outlineLevel="0" collapsed="false">
      <c r="A487" s="29"/>
      <c r="B487" s="30"/>
      <c r="C487" s="30"/>
      <c r="D487" s="30"/>
      <c r="E487" s="30"/>
      <c r="F487" s="30"/>
      <c r="G487" s="31"/>
      <c r="H487" s="31"/>
      <c r="I487" s="17" t="str">
        <f aca="false">IFERROR((G487-H487)/H487,"")</f>
        <v/>
      </c>
      <c r="J487" s="31"/>
      <c r="K487" s="30"/>
      <c r="L487" s="15" t="str">
        <f aca="false">IF(K487="W",(G487-1)*J487,IF(K487="L",-J487,IF(K487="P",0,"")))</f>
        <v/>
      </c>
      <c r="M487" s="16" t="str">
        <f aca="false">IFERROR(L487*$B$3,"")</f>
        <v/>
      </c>
      <c r="N487" s="15" t="n">
        <f aca="false">SUM($L$9:L487)</f>
        <v>0.85</v>
      </c>
      <c r="O487" s="16" t="n">
        <f aca="false">SUM($M$9:M487)</f>
        <v>8.5</v>
      </c>
      <c r="P487" s="13" t="n">
        <f aca="false">IFERROR(N487/SUM($J$9:J487),"")</f>
        <v>0.85</v>
      </c>
      <c r="Q487" s="13" t="n">
        <f aca="false">IFERROR(COUNTIF($K$9:K487,"W")/COUNTIF($K$9:K487,"&lt;&gt;"),"")</f>
        <v>1</v>
      </c>
      <c r="R487" s="17" t="n">
        <f aca="false">IFERROR(AVERAGE($I$9:I487),"")</f>
        <v>0.0277777777777778</v>
      </c>
    </row>
    <row r="488" customFormat="false" ht="15" hidden="false" customHeight="false" outlineLevel="0" collapsed="false">
      <c r="A488" s="29"/>
      <c r="B488" s="30"/>
      <c r="C488" s="30"/>
      <c r="D488" s="30"/>
      <c r="E488" s="30"/>
      <c r="F488" s="30"/>
      <c r="G488" s="31"/>
      <c r="H488" s="31"/>
      <c r="I488" s="17" t="str">
        <f aca="false">IFERROR((G488-H488)/H488,"")</f>
        <v/>
      </c>
      <c r="J488" s="31"/>
      <c r="K488" s="30"/>
      <c r="L488" s="15" t="str">
        <f aca="false">IF(K488="W",(G488-1)*J488,IF(K488="L",-J488,IF(K488="P",0,"")))</f>
        <v/>
      </c>
      <c r="M488" s="16" t="str">
        <f aca="false">IFERROR(L488*$B$3,"")</f>
        <v/>
      </c>
      <c r="N488" s="15" t="n">
        <f aca="false">SUM($L$9:L488)</f>
        <v>0.85</v>
      </c>
      <c r="O488" s="16" t="n">
        <f aca="false">SUM($M$9:M488)</f>
        <v>8.5</v>
      </c>
      <c r="P488" s="13" t="n">
        <f aca="false">IFERROR(N488/SUM($J$9:J488),"")</f>
        <v>0.85</v>
      </c>
      <c r="Q488" s="13" t="n">
        <f aca="false">IFERROR(COUNTIF($K$9:K488,"W")/COUNTIF($K$9:K488,"&lt;&gt;"),"")</f>
        <v>1</v>
      </c>
      <c r="R488" s="17" t="n">
        <f aca="false">IFERROR(AVERAGE($I$9:I488),"")</f>
        <v>0.0277777777777778</v>
      </c>
    </row>
    <row r="489" customFormat="false" ht="15" hidden="false" customHeight="false" outlineLevel="0" collapsed="false">
      <c r="A489" s="29"/>
      <c r="B489" s="30"/>
      <c r="C489" s="30"/>
      <c r="D489" s="30"/>
      <c r="E489" s="30"/>
      <c r="F489" s="30"/>
      <c r="G489" s="31"/>
      <c r="H489" s="31"/>
      <c r="I489" s="17" t="str">
        <f aca="false">IFERROR((G489-H489)/H489,"")</f>
        <v/>
      </c>
      <c r="J489" s="31"/>
      <c r="K489" s="30"/>
      <c r="L489" s="15" t="str">
        <f aca="false">IF(K489="W",(G489-1)*J489,IF(K489="L",-J489,IF(K489="P",0,"")))</f>
        <v/>
      </c>
      <c r="M489" s="16" t="str">
        <f aca="false">IFERROR(L489*$B$3,"")</f>
        <v/>
      </c>
      <c r="N489" s="15" t="n">
        <f aca="false">SUM($L$9:L489)</f>
        <v>0.85</v>
      </c>
      <c r="O489" s="16" t="n">
        <f aca="false">SUM($M$9:M489)</f>
        <v>8.5</v>
      </c>
      <c r="P489" s="13" t="n">
        <f aca="false">IFERROR(N489/SUM($J$9:J489),"")</f>
        <v>0.85</v>
      </c>
      <c r="Q489" s="13" t="n">
        <f aca="false">IFERROR(COUNTIF($K$9:K489,"W")/COUNTIF($K$9:K489,"&lt;&gt;"),"")</f>
        <v>1</v>
      </c>
      <c r="R489" s="17" t="n">
        <f aca="false">IFERROR(AVERAGE($I$9:I489),"")</f>
        <v>0.0277777777777778</v>
      </c>
    </row>
    <row r="490" customFormat="false" ht="15" hidden="false" customHeight="false" outlineLevel="0" collapsed="false">
      <c r="A490" s="29"/>
      <c r="B490" s="30"/>
      <c r="C490" s="30"/>
      <c r="D490" s="30"/>
      <c r="E490" s="30"/>
      <c r="F490" s="30"/>
      <c r="G490" s="31"/>
      <c r="H490" s="31"/>
      <c r="I490" s="17" t="str">
        <f aca="false">IFERROR((G490-H490)/H490,"")</f>
        <v/>
      </c>
      <c r="J490" s="31"/>
      <c r="K490" s="30"/>
      <c r="L490" s="15" t="str">
        <f aca="false">IF(K490="W",(G490-1)*J490,IF(K490="L",-J490,IF(K490="P",0,"")))</f>
        <v/>
      </c>
      <c r="M490" s="16" t="str">
        <f aca="false">IFERROR(L490*$B$3,"")</f>
        <v/>
      </c>
      <c r="N490" s="15" t="n">
        <f aca="false">SUM($L$9:L490)</f>
        <v>0.85</v>
      </c>
      <c r="O490" s="16" t="n">
        <f aca="false">SUM($M$9:M490)</f>
        <v>8.5</v>
      </c>
      <c r="P490" s="13" t="n">
        <f aca="false">IFERROR(N490/SUM($J$9:J490),"")</f>
        <v>0.85</v>
      </c>
      <c r="Q490" s="13" t="n">
        <f aca="false">IFERROR(COUNTIF($K$9:K490,"W")/COUNTIF($K$9:K490,"&lt;&gt;"),"")</f>
        <v>1</v>
      </c>
      <c r="R490" s="17" t="n">
        <f aca="false">IFERROR(AVERAGE($I$9:I490),"")</f>
        <v>0.0277777777777778</v>
      </c>
    </row>
    <row r="491" customFormat="false" ht="15" hidden="false" customHeight="false" outlineLevel="0" collapsed="false">
      <c r="A491" s="29"/>
      <c r="B491" s="30"/>
      <c r="C491" s="30"/>
      <c r="D491" s="30"/>
      <c r="E491" s="30"/>
      <c r="F491" s="30"/>
      <c r="G491" s="31"/>
      <c r="H491" s="31"/>
      <c r="I491" s="17" t="str">
        <f aca="false">IFERROR((G491-H491)/H491,"")</f>
        <v/>
      </c>
      <c r="J491" s="31"/>
      <c r="K491" s="30"/>
      <c r="L491" s="15" t="str">
        <f aca="false">IF(K491="W",(G491-1)*J491,IF(K491="L",-J491,IF(K491="P",0,"")))</f>
        <v/>
      </c>
      <c r="M491" s="16" t="str">
        <f aca="false">IFERROR(L491*$B$3,"")</f>
        <v/>
      </c>
      <c r="N491" s="15" t="n">
        <f aca="false">SUM($L$9:L491)</f>
        <v>0.85</v>
      </c>
      <c r="O491" s="16" t="n">
        <f aca="false">SUM($M$9:M491)</f>
        <v>8.5</v>
      </c>
      <c r="P491" s="13" t="n">
        <f aca="false">IFERROR(N491/SUM($J$9:J491),"")</f>
        <v>0.85</v>
      </c>
      <c r="Q491" s="13" t="n">
        <f aca="false">IFERROR(COUNTIF($K$9:K491,"W")/COUNTIF($K$9:K491,"&lt;&gt;"),"")</f>
        <v>1</v>
      </c>
      <c r="R491" s="17" t="n">
        <f aca="false">IFERROR(AVERAGE($I$9:I491),"")</f>
        <v>0.0277777777777778</v>
      </c>
    </row>
    <row r="492" customFormat="false" ht="15" hidden="false" customHeight="false" outlineLevel="0" collapsed="false">
      <c r="A492" s="29"/>
      <c r="B492" s="30"/>
      <c r="C492" s="30"/>
      <c r="D492" s="30"/>
      <c r="E492" s="30"/>
      <c r="F492" s="30"/>
      <c r="G492" s="31"/>
      <c r="H492" s="31"/>
      <c r="I492" s="17" t="str">
        <f aca="false">IFERROR((G492-H492)/H492,"")</f>
        <v/>
      </c>
      <c r="J492" s="31"/>
      <c r="K492" s="30"/>
      <c r="L492" s="15" t="str">
        <f aca="false">IF(K492="W",(G492-1)*J492,IF(K492="L",-J492,IF(K492="P",0,"")))</f>
        <v/>
      </c>
      <c r="M492" s="16" t="str">
        <f aca="false">IFERROR(L492*$B$3,"")</f>
        <v/>
      </c>
      <c r="N492" s="15" t="n">
        <f aca="false">SUM($L$9:L492)</f>
        <v>0.85</v>
      </c>
      <c r="O492" s="16" t="n">
        <f aca="false">SUM($M$9:M492)</f>
        <v>8.5</v>
      </c>
      <c r="P492" s="13" t="n">
        <f aca="false">IFERROR(N492/SUM($J$9:J492),"")</f>
        <v>0.85</v>
      </c>
      <c r="Q492" s="13" t="n">
        <f aca="false">IFERROR(COUNTIF($K$9:K492,"W")/COUNTIF($K$9:K492,"&lt;&gt;"),"")</f>
        <v>1</v>
      </c>
      <c r="R492" s="17" t="n">
        <f aca="false">IFERROR(AVERAGE($I$9:I492),"")</f>
        <v>0.0277777777777778</v>
      </c>
    </row>
    <row r="493" customFormat="false" ht="15" hidden="false" customHeight="false" outlineLevel="0" collapsed="false">
      <c r="A493" s="29"/>
      <c r="B493" s="30"/>
      <c r="C493" s="30"/>
      <c r="D493" s="30"/>
      <c r="E493" s="30"/>
      <c r="F493" s="30"/>
      <c r="G493" s="31"/>
      <c r="H493" s="31"/>
      <c r="I493" s="17" t="str">
        <f aca="false">IFERROR((G493-H493)/H493,"")</f>
        <v/>
      </c>
      <c r="J493" s="31"/>
      <c r="K493" s="30"/>
      <c r="L493" s="15" t="str">
        <f aca="false">IF(K493="W",(G493-1)*J493,IF(K493="L",-J493,IF(K493="P",0,"")))</f>
        <v/>
      </c>
      <c r="M493" s="16" t="str">
        <f aca="false">IFERROR(L493*$B$3,"")</f>
        <v/>
      </c>
      <c r="N493" s="15" t="n">
        <f aca="false">SUM($L$9:L493)</f>
        <v>0.85</v>
      </c>
      <c r="O493" s="16" t="n">
        <f aca="false">SUM($M$9:M493)</f>
        <v>8.5</v>
      </c>
      <c r="P493" s="13" t="n">
        <f aca="false">IFERROR(N493/SUM($J$9:J493),"")</f>
        <v>0.85</v>
      </c>
      <c r="Q493" s="13" t="n">
        <f aca="false">IFERROR(COUNTIF($K$9:K493,"W")/COUNTIF($K$9:K493,"&lt;&gt;"),"")</f>
        <v>1</v>
      </c>
      <c r="R493" s="17" t="n">
        <f aca="false">IFERROR(AVERAGE($I$9:I493),"")</f>
        <v>0.0277777777777778</v>
      </c>
    </row>
    <row r="494" customFormat="false" ht="15" hidden="false" customHeight="false" outlineLevel="0" collapsed="false">
      <c r="A494" s="29"/>
      <c r="B494" s="30"/>
      <c r="C494" s="30"/>
      <c r="D494" s="30"/>
      <c r="E494" s="30"/>
      <c r="F494" s="30"/>
      <c r="G494" s="31"/>
      <c r="H494" s="31"/>
      <c r="I494" s="17" t="str">
        <f aca="false">IFERROR((G494-H494)/H494,"")</f>
        <v/>
      </c>
      <c r="J494" s="31"/>
      <c r="K494" s="30"/>
      <c r="L494" s="15" t="str">
        <f aca="false">IF(K494="W",(G494-1)*J494,IF(K494="L",-J494,IF(K494="P",0,"")))</f>
        <v/>
      </c>
      <c r="M494" s="16" t="str">
        <f aca="false">IFERROR(L494*$B$3,"")</f>
        <v/>
      </c>
      <c r="N494" s="15" t="n">
        <f aca="false">SUM($L$9:L494)</f>
        <v>0.85</v>
      </c>
      <c r="O494" s="16" t="n">
        <f aca="false">SUM($M$9:M494)</f>
        <v>8.5</v>
      </c>
      <c r="P494" s="13" t="n">
        <f aca="false">IFERROR(N494/SUM($J$9:J494),"")</f>
        <v>0.85</v>
      </c>
      <c r="Q494" s="13" t="n">
        <f aca="false">IFERROR(COUNTIF($K$9:K494,"W")/COUNTIF($K$9:K494,"&lt;&gt;"),"")</f>
        <v>1</v>
      </c>
      <c r="R494" s="17" t="n">
        <f aca="false">IFERROR(AVERAGE($I$9:I494),"")</f>
        <v>0.0277777777777778</v>
      </c>
    </row>
    <row r="495" customFormat="false" ht="15" hidden="false" customHeight="false" outlineLevel="0" collapsed="false">
      <c r="A495" s="29"/>
      <c r="B495" s="30"/>
      <c r="C495" s="30"/>
      <c r="D495" s="30"/>
      <c r="E495" s="30"/>
      <c r="F495" s="30"/>
      <c r="G495" s="31"/>
      <c r="H495" s="31"/>
      <c r="I495" s="17" t="str">
        <f aca="false">IFERROR((G495-H495)/H495,"")</f>
        <v/>
      </c>
      <c r="J495" s="31"/>
      <c r="K495" s="30"/>
      <c r="L495" s="15" t="str">
        <f aca="false">IF(K495="W",(G495-1)*J495,IF(K495="L",-J495,IF(K495="P",0,"")))</f>
        <v/>
      </c>
      <c r="M495" s="16" t="str">
        <f aca="false">IFERROR(L495*$B$3,"")</f>
        <v/>
      </c>
      <c r="N495" s="15" t="n">
        <f aca="false">SUM($L$9:L495)</f>
        <v>0.85</v>
      </c>
      <c r="O495" s="16" t="n">
        <f aca="false">SUM($M$9:M495)</f>
        <v>8.5</v>
      </c>
      <c r="P495" s="13" t="n">
        <f aca="false">IFERROR(N495/SUM($J$9:J495),"")</f>
        <v>0.85</v>
      </c>
      <c r="Q495" s="13" t="n">
        <f aca="false">IFERROR(COUNTIF($K$9:K495,"W")/COUNTIF($K$9:K495,"&lt;&gt;"),"")</f>
        <v>1</v>
      </c>
      <c r="R495" s="17" t="n">
        <f aca="false">IFERROR(AVERAGE($I$9:I495),"")</f>
        <v>0.0277777777777778</v>
      </c>
    </row>
    <row r="496" customFormat="false" ht="15" hidden="false" customHeight="false" outlineLevel="0" collapsed="false">
      <c r="A496" s="29"/>
      <c r="B496" s="30"/>
      <c r="C496" s="30"/>
      <c r="D496" s="30"/>
      <c r="E496" s="30"/>
      <c r="F496" s="30"/>
      <c r="G496" s="31"/>
      <c r="H496" s="31"/>
      <c r="I496" s="17" t="str">
        <f aca="false">IFERROR((G496-H496)/H496,"")</f>
        <v/>
      </c>
      <c r="J496" s="31"/>
      <c r="K496" s="30"/>
      <c r="L496" s="15" t="str">
        <f aca="false">IF(K496="W",(G496-1)*J496,IF(K496="L",-J496,IF(K496="P",0,"")))</f>
        <v/>
      </c>
      <c r="M496" s="16" t="str">
        <f aca="false">IFERROR(L496*$B$3,"")</f>
        <v/>
      </c>
      <c r="N496" s="15" t="n">
        <f aca="false">SUM($L$9:L496)</f>
        <v>0.85</v>
      </c>
      <c r="O496" s="16" t="n">
        <f aca="false">SUM($M$9:M496)</f>
        <v>8.5</v>
      </c>
      <c r="P496" s="13" t="n">
        <f aca="false">IFERROR(N496/SUM($J$9:J496),"")</f>
        <v>0.85</v>
      </c>
      <c r="Q496" s="13" t="n">
        <f aca="false">IFERROR(COUNTIF($K$9:K496,"W")/COUNTIF($K$9:K496,"&lt;&gt;"),"")</f>
        <v>1</v>
      </c>
      <c r="R496" s="17" t="n">
        <f aca="false">IFERROR(AVERAGE($I$9:I496),"")</f>
        <v>0.0277777777777778</v>
      </c>
    </row>
    <row r="497" customFormat="false" ht="15" hidden="false" customHeight="false" outlineLevel="0" collapsed="false">
      <c r="A497" s="29"/>
      <c r="B497" s="30"/>
      <c r="C497" s="30"/>
      <c r="D497" s="30"/>
      <c r="E497" s="30"/>
      <c r="F497" s="30"/>
      <c r="G497" s="31"/>
      <c r="H497" s="31"/>
      <c r="I497" s="17" t="str">
        <f aca="false">IFERROR((G497-H497)/H497,"")</f>
        <v/>
      </c>
      <c r="J497" s="31"/>
      <c r="K497" s="30"/>
      <c r="L497" s="15" t="str">
        <f aca="false">IF(K497="W",(G497-1)*J497,IF(K497="L",-J497,IF(K497="P",0,"")))</f>
        <v/>
      </c>
      <c r="M497" s="16" t="str">
        <f aca="false">IFERROR(L497*$B$3,"")</f>
        <v/>
      </c>
      <c r="N497" s="15" t="n">
        <f aca="false">SUM($L$9:L497)</f>
        <v>0.85</v>
      </c>
      <c r="O497" s="16" t="n">
        <f aca="false">SUM($M$9:M497)</f>
        <v>8.5</v>
      </c>
      <c r="P497" s="13" t="n">
        <f aca="false">IFERROR(N497/SUM($J$9:J497),"")</f>
        <v>0.85</v>
      </c>
      <c r="Q497" s="13" t="n">
        <f aca="false">IFERROR(COUNTIF($K$9:K497,"W")/COUNTIF($K$9:K497,"&lt;&gt;"),"")</f>
        <v>1</v>
      </c>
      <c r="R497" s="17" t="n">
        <f aca="false">IFERROR(AVERAGE($I$9:I497),"")</f>
        <v>0.0277777777777778</v>
      </c>
    </row>
    <row r="498" customFormat="false" ht="15" hidden="false" customHeight="false" outlineLevel="0" collapsed="false">
      <c r="A498" s="29"/>
      <c r="B498" s="30"/>
      <c r="C498" s="30"/>
      <c r="D498" s="30"/>
      <c r="E498" s="30"/>
      <c r="F498" s="30"/>
      <c r="G498" s="31"/>
      <c r="H498" s="31"/>
      <c r="I498" s="17" t="str">
        <f aca="false">IFERROR((G498-H498)/H498,"")</f>
        <v/>
      </c>
      <c r="J498" s="31"/>
      <c r="K498" s="30"/>
      <c r="L498" s="15" t="str">
        <f aca="false">IF(K498="W",(G498-1)*J498,IF(K498="L",-J498,IF(K498="P",0,"")))</f>
        <v/>
      </c>
      <c r="M498" s="16" t="str">
        <f aca="false">IFERROR(L498*$B$3,"")</f>
        <v/>
      </c>
      <c r="N498" s="15" t="n">
        <f aca="false">SUM($L$9:L498)</f>
        <v>0.85</v>
      </c>
      <c r="O498" s="16" t="n">
        <f aca="false">SUM($M$9:M498)</f>
        <v>8.5</v>
      </c>
      <c r="P498" s="13" t="n">
        <f aca="false">IFERROR(N498/SUM($J$9:J498),"")</f>
        <v>0.85</v>
      </c>
      <c r="Q498" s="13" t="n">
        <f aca="false">IFERROR(COUNTIF($K$9:K498,"W")/COUNTIF($K$9:K498,"&lt;&gt;"),"")</f>
        <v>1</v>
      </c>
      <c r="R498" s="17" t="n">
        <f aca="false">IFERROR(AVERAGE($I$9:I498),"")</f>
        <v>0.0277777777777778</v>
      </c>
    </row>
    <row r="499" customFormat="false" ht="15" hidden="false" customHeight="false" outlineLevel="0" collapsed="false">
      <c r="A499" s="29"/>
      <c r="B499" s="30"/>
      <c r="C499" s="30"/>
      <c r="D499" s="30"/>
      <c r="E499" s="30"/>
      <c r="F499" s="30"/>
      <c r="G499" s="31"/>
      <c r="H499" s="31"/>
      <c r="I499" s="17" t="str">
        <f aca="false">IFERROR((G499-H499)/H499,"")</f>
        <v/>
      </c>
      <c r="J499" s="31"/>
      <c r="K499" s="30"/>
      <c r="L499" s="15" t="str">
        <f aca="false">IF(K499="W",(G499-1)*J499,IF(K499="L",-J499,IF(K499="P",0,"")))</f>
        <v/>
      </c>
      <c r="M499" s="16" t="str">
        <f aca="false">IFERROR(L499*$B$3,"")</f>
        <v/>
      </c>
      <c r="N499" s="15" t="n">
        <f aca="false">SUM($L$9:L499)</f>
        <v>0.85</v>
      </c>
      <c r="O499" s="16" t="n">
        <f aca="false">SUM($M$9:M499)</f>
        <v>8.5</v>
      </c>
      <c r="P499" s="13" t="n">
        <f aca="false">IFERROR(N499/SUM($J$9:J499),"")</f>
        <v>0.85</v>
      </c>
      <c r="Q499" s="13" t="n">
        <f aca="false">IFERROR(COUNTIF($K$9:K499,"W")/COUNTIF($K$9:K499,"&lt;&gt;"),"")</f>
        <v>1</v>
      </c>
      <c r="R499" s="17" t="n">
        <f aca="false">IFERROR(AVERAGE($I$9:I499),"")</f>
        <v>0.0277777777777778</v>
      </c>
    </row>
    <row r="500" customFormat="false" ht="15" hidden="false" customHeight="false" outlineLevel="0" collapsed="false">
      <c r="A500" s="29"/>
      <c r="B500" s="30"/>
      <c r="C500" s="30"/>
      <c r="D500" s="30"/>
      <c r="E500" s="30"/>
      <c r="F500" s="30"/>
      <c r="G500" s="31"/>
      <c r="H500" s="31"/>
      <c r="I500" s="17" t="str">
        <f aca="false">IFERROR((G500-H500)/H500,"")</f>
        <v/>
      </c>
      <c r="J500" s="31"/>
      <c r="K500" s="30"/>
      <c r="L500" s="15" t="str">
        <f aca="false">IF(K500="W",(G500-1)*J500,IF(K500="L",-J500,IF(K500="P",0,"")))</f>
        <v/>
      </c>
      <c r="M500" s="16" t="str">
        <f aca="false">IFERROR(L500*$B$3,"")</f>
        <v/>
      </c>
      <c r="N500" s="15" t="n">
        <f aca="false">SUM($L$9:L500)</f>
        <v>0.85</v>
      </c>
      <c r="O500" s="16" t="n">
        <f aca="false">SUM($M$9:M500)</f>
        <v>8.5</v>
      </c>
      <c r="P500" s="13" t="n">
        <f aca="false">IFERROR(N500/SUM($J$9:J500),"")</f>
        <v>0.85</v>
      </c>
      <c r="Q500" s="13" t="n">
        <f aca="false">IFERROR(COUNTIF($K$9:K500,"W")/COUNTIF($K$9:K500,"&lt;&gt;"),"")</f>
        <v>1</v>
      </c>
      <c r="R500" s="17" t="n">
        <f aca="false">IFERROR(AVERAGE($I$9:I500),"")</f>
        <v>0.0277777777777778</v>
      </c>
    </row>
    <row r="501" customFormat="false" ht="15" hidden="false" customHeight="false" outlineLevel="0" collapsed="false">
      <c r="A501" s="29"/>
      <c r="B501" s="30"/>
      <c r="C501" s="30"/>
      <c r="D501" s="30"/>
      <c r="E501" s="30"/>
      <c r="F501" s="30"/>
      <c r="G501" s="31"/>
      <c r="H501" s="31"/>
      <c r="I501" s="17" t="str">
        <f aca="false">IFERROR((G501-H501)/H501,"")</f>
        <v/>
      </c>
      <c r="J501" s="31"/>
      <c r="K501" s="30"/>
      <c r="L501" s="15" t="str">
        <f aca="false">IF(K501="W",(G501-1)*J501,IF(K501="L",-J501,IF(K501="P",0,"")))</f>
        <v/>
      </c>
      <c r="M501" s="16" t="str">
        <f aca="false">IFERROR(L501*$B$3,"")</f>
        <v/>
      </c>
      <c r="N501" s="15" t="n">
        <f aca="false">SUM($L$9:L501)</f>
        <v>0.85</v>
      </c>
      <c r="O501" s="16" t="n">
        <f aca="false">SUM($M$9:M501)</f>
        <v>8.5</v>
      </c>
      <c r="P501" s="13" t="n">
        <f aca="false">IFERROR(N501/SUM($J$9:J501),"")</f>
        <v>0.85</v>
      </c>
      <c r="Q501" s="13" t="n">
        <f aca="false">IFERROR(COUNTIF($K$9:K501,"W")/COUNTIF($K$9:K501,"&lt;&gt;"),"")</f>
        <v>1</v>
      </c>
      <c r="R501" s="17" t="n">
        <f aca="false">IFERROR(AVERAGE($I$9:I501),"")</f>
        <v>0.0277777777777778</v>
      </c>
    </row>
    <row r="502" customFormat="false" ht="15" hidden="false" customHeight="false" outlineLevel="0" collapsed="false">
      <c r="A502" s="29"/>
      <c r="B502" s="30"/>
      <c r="C502" s="30"/>
      <c r="D502" s="30"/>
      <c r="E502" s="30"/>
      <c r="F502" s="30"/>
      <c r="G502" s="31"/>
      <c r="H502" s="31"/>
      <c r="I502" s="17" t="str">
        <f aca="false">IFERROR((G502-H502)/H502,"")</f>
        <v/>
      </c>
      <c r="J502" s="31"/>
      <c r="K502" s="30"/>
      <c r="L502" s="15" t="str">
        <f aca="false">IF(K502="W",(G502-1)*J502,IF(K502="L",-J502,IF(K502="P",0,"")))</f>
        <v/>
      </c>
      <c r="M502" s="16" t="str">
        <f aca="false">IFERROR(L502*$B$3,"")</f>
        <v/>
      </c>
      <c r="N502" s="15" t="n">
        <f aca="false">SUM($L$9:L502)</f>
        <v>0.85</v>
      </c>
      <c r="O502" s="16" t="n">
        <f aca="false">SUM($M$9:M502)</f>
        <v>8.5</v>
      </c>
      <c r="P502" s="13" t="n">
        <f aca="false">IFERROR(N502/SUM($J$9:J502),"")</f>
        <v>0.85</v>
      </c>
      <c r="Q502" s="13" t="n">
        <f aca="false">IFERROR(COUNTIF($K$9:K502,"W")/COUNTIF($K$9:K502,"&lt;&gt;"),"")</f>
        <v>1</v>
      </c>
      <c r="R502" s="17" t="n">
        <f aca="false">IFERROR(AVERAGE($I$9:I502),"")</f>
        <v>0.0277777777777778</v>
      </c>
    </row>
    <row r="503" customFormat="false" ht="15" hidden="false" customHeight="false" outlineLevel="0" collapsed="false">
      <c r="A503" s="29"/>
      <c r="B503" s="30"/>
      <c r="C503" s="30"/>
      <c r="D503" s="30"/>
      <c r="E503" s="30"/>
      <c r="F503" s="30"/>
      <c r="G503" s="31"/>
      <c r="H503" s="31"/>
      <c r="I503" s="17" t="str">
        <f aca="false">IFERROR((G503-H503)/H503,"")</f>
        <v/>
      </c>
      <c r="J503" s="31"/>
      <c r="K503" s="30"/>
      <c r="L503" s="15" t="str">
        <f aca="false">IF(K503="W",(G503-1)*J503,IF(K503="L",-J503,IF(K503="P",0,"")))</f>
        <v/>
      </c>
      <c r="M503" s="16" t="str">
        <f aca="false">IFERROR(L503*$B$3,"")</f>
        <v/>
      </c>
      <c r="N503" s="15" t="n">
        <f aca="false">SUM($L$9:L503)</f>
        <v>0.85</v>
      </c>
      <c r="O503" s="16" t="n">
        <f aca="false">SUM($M$9:M503)</f>
        <v>8.5</v>
      </c>
      <c r="P503" s="13" t="n">
        <f aca="false">IFERROR(N503/SUM($J$9:J503),"")</f>
        <v>0.85</v>
      </c>
      <c r="Q503" s="13" t="n">
        <f aca="false">IFERROR(COUNTIF($K$9:K503,"W")/COUNTIF($K$9:K503,"&lt;&gt;"),"")</f>
        <v>1</v>
      </c>
      <c r="R503" s="17" t="n">
        <f aca="false">IFERROR(AVERAGE($I$9:I503),"")</f>
        <v>0.0277777777777778</v>
      </c>
    </row>
    <row r="504" customFormat="false" ht="15" hidden="false" customHeight="false" outlineLevel="0" collapsed="false">
      <c r="A504" s="29"/>
      <c r="B504" s="30"/>
      <c r="C504" s="30"/>
      <c r="D504" s="30"/>
      <c r="E504" s="30"/>
      <c r="F504" s="30"/>
      <c r="G504" s="31"/>
      <c r="H504" s="31"/>
      <c r="I504" s="17" t="str">
        <f aca="false">IFERROR((G504-H504)/H504,"")</f>
        <v/>
      </c>
      <c r="J504" s="31"/>
      <c r="K504" s="30"/>
      <c r="L504" s="15" t="str">
        <f aca="false">IF(K504="W",(G504-1)*J504,IF(K504="L",-J504,IF(K504="P",0,"")))</f>
        <v/>
      </c>
      <c r="M504" s="16" t="str">
        <f aca="false">IFERROR(L504*$B$3,"")</f>
        <v/>
      </c>
      <c r="N504" s="15" t="n">
        <f aca="false">SUM($L$9:L504)</f>
        <v>0.85</v>
      </c>
      <c r="O504" s="16" t="n">
        <f aca="false">SUM($M$9:M504)</f>
        <v>8.5</v>
      </c>
      <c r="P504" s="13" t="n">
        <f aca="false">IFERROR(N504/SUM($J$9:J504),"")</f>
        <v>0.85</v>
      </c>
      <c r="Q504" s="13" t="n">
        <f aca="false">IFERROR(COUNTIF($K$9:K504,"W")/COUNTIF($K$9:K504,"&lt;&gt;"),"")</f>
        <v>1</v>
      </c>
      <c r="R504" s="17" t="n">
        <f aca="false">IFERROR(AVERAGE($I$9:I504),"")</f>
        <v>0.0277777777777778</v>
      </c>
    </row>
    <row r="505" customFormat="false" ht="15" hidden="false" customHeight="false" outlineLevel="0" collapsed="false">
      <c r="A505" s="29"/>
      <c r="B505" s="30"/>
      <c r="C505" s="30"/>
      <c r="D505" s="30"/>
      <c r="E505" s="30"/>
      <c r="F505" s="30"/>
      <c r="G505" s="31"/>
      <c r="H505" s="31"/>
      <c r="I505" s="17" t="str">
        <f aca="false">IFERROR((G505-H505)/H505,"")</f>
        <v/>
      </c>
      <c r="J505" s="31"/>
      <c r="K505" s="30"/>
      <c r="L505" s="15" t="str">
        <f aca="false">IF(K505="W",(G505-1)*J505,IF(K505="L",-J505,IF(K505="P",0,"")))</f>
        <v/>
      </c>
      <c r="M505" s="16" t="str">
        <f aca="false">IFERROR(L505*$B$3,"")</f>
        <v/>
      </c>
      <c r="N505" s="15" t="n">
        <f aca="false">SUM($L$9:L505)</f>
        <v>0.85</v>
      </c>
      <c r="O505" s="16" t="n">
        <f aca="false">SUM($M$9:M505)</f>
        <v>8.5</v>
      </c>
      <c r="P505" s="13" t="n">
        <f aca="false">IFERROR(N505/SUM($J$9:J505),"")</f>
        <v>0.85</v>
      </c>
      <c r="Q505" s="13" t="n">
        <f aca="false">IFERROR(COUNTIF($K$9:K505,"W")/COUNTIF($K$9:K505,"&lt;&gt;"),"")</f>
        <v>1</v>
      </c>
      <c r="R505" s="17" t="n">
        <f aca="false">IFERROR(AVERAGE($I$9:I505),"")</f>
        <v>0.0277777777777778</v>
      </c>
    </row>
    <row r="506" customFormat="false" ht="15" hidden="false" customHeight="false" outlineLevel="0" collapsed="false">
      <c r="A506" s="29"/>
      <c r="B506" s="30"/>
      <c r="C506" s="30"/>
      <c r="D506" s="30"/>
      <c r="E506" s="30"/>
      <c r="F506" s="30"/>
      <c r="G506" s="31"/>
      <c r="H506" s="31"/>
      <c r="I506" s="17" t="str">
        <f aca="false">IFERROR((G506-H506)/H506,"")</f>
        <v/>
      </c>
      <c r="J506" s="31"/>
      <c r="K506" s="30"/>
      <c r="L506" s="15" t="str">
        <f aca="false">IF(K506="W",(G506-1)*J506,IF(K506="L",-J506,IF(K506="P",0,"")))</f>
        <v/>
      </c>
      <c r="M506" s="16" t="str">
        <f aca="false">IFERROR(L506*$B$3,"")</f>
        <v/>
      </c>
      <c r="N506" s="15" t="n">
        <f aca="false">SUM($L$9:L506)</f>
        <v>0.85</v>
      </c>
      <c r="O506" s="16" t="n">
        <f aca="false">SUM($M$9:M506)</f>
        <v>8.5</v>
      </c>
      <c r="P506" s="13" t="n">
        <f aca="false">IFERROR(N506/SUM($J$9:J506),"")</f>
        <v>0.85</v>
      </c>
      <c r="Q506" s="13" t="n">
        <f aca="false">IFERROR(COUNTIF($K$9:K506,"W")/COUNTIF($K$9:K506,"&lt;&gt;"),"")</f>
        <v>1</v>
      </c>
      <c r="R506" s="17" t="n">
        <f aca="false">IFERROR(AVERAGE($I$9:I506),"")</f>
        <v>0.0277777777777778</v>
      </c>
    </row>
    <row r="507" customFormat="false" ht="15" hidden="false" customHeight="false" outlineLevel="0" collapsed="false">
      <c r="A507" s="29"/>
      <c r="B507" s="30"/>
      <c r="C507" s="30"/>
      <c r="D507" s="30"/>
      <c r="E507" s="30"/>
      <c r="F507" s="30"/>
      <c r="G507" s="31"/>
      <c r="H507" s="31"/>
      <c r="I507" s="17" t="str">
        <f aca="false">IFERROR((G507-H507)/H507,"")</f>
        <v/>
      </c>
      <c r="J507" s="31"/>
      <c r="K507" s="30"/>
      <c r="L507" s="15" t="str">
        <f aca="false">IF(K507="W",(G507-1)*J507,IF(K507="L",-J507,IF(K507="P",0,"")))</f>
        <v/>
      </c>
      <c r="M507" s="16" t="str">
        <f aca="false">IFERROR(L507*$B$3,"")</f>
        <v/>
      </c>
      <c r="N507" s="15" t="n">
        <f aca="false">SUM($L$9:L507)</f>
        <v>0.85</v>
      </c>
      <c r="O507" s="16" t="n">
        <f aca="false">SUM($M$9:M507)</f>
        <v>8.5</v>
      </c>
      <c r="P507" s="13" t="n">
        <f aca="false">IFERROR(N507/SUM($J$9:J507),"")</f>
        <v>0.85</v>
      </c>
      <c r="Q507" s="13" t="n">
        <f aca="false">IFERROR(COUNTIF($K$9:K507,"W")/COUNTIF($K$9:K507,"&lt;&gt;"),"")</f>
        <v>1</v>
      </c>
      <c r="R507" s="17" t="n">
        <f aca="false">IFERROR(AVERAGE($I$9:I507),"")</f>
        <v>0.0277777777777778</v>
      </c>
    </row>
    <row r="508" customFormat="false" ht="15" hidden="false" customHeight="false" outlineLevel="0" collapsed="false">
      <c r="A508" s="29"/>
      <c r="B508" s="30"/>
      <c r="C508" s="30"/>
      <c r="D508" s="30"/>
      <c r="E508" s="30"/>
      <c r="F508" s="30"/>
      <c r="G508" s="31"/>
      <c r="H508" s="31"/>
      <c r="I508" s="17" t="str">
        <f aca="false">IFERROR((G508-H508)/H508,"")</f>
        <v/>
      </c>
      <c r="J508" s="31"/>
      <c r="K508" s="30"/>
      <c r="L508" s="15" t="str">
        <f aca="false">IF(K508="W",(G508-1)*J508,IF(K508="L",-J508,IF(K508="P",0,"")))</f>
        <v/>
      </c>
      <c r="M508" s="16" t="str">
        <f aca="false">IFERROR(L508*$B$3,"")</f>
        <v/>
      </c>
      <c r="N508" s="15" t="n">
        <f aca="false">SUM($L$9:L508)</f>
        <v>0.85</v>
      </c>
      <c r="O508" s="16" t="n">
        <f aca="false">SUM($M$9:M508)</f>
        <v>8.5</v>
      </c>
      <c r="P508" s="13" t="n">
        <f aca="false">IFERROR(N508/SUM($J$9:J508),"")</f>
        <v>0.85</v>
      </c>
      <c r="Q508" s="13" t="n">
        <f aca="false">IFERROR(COUNTIF($K$9:K508,"W")/COUNTIF($K$9:K508,"&lt;&gt;"),"")</f>
        <v>1</v>
      </c>
      <c r="R508" s="17" t="n">
        <f aca="false">IFERROR(AVERAGE($I$9:I508),"")</f>
        <v>0.0277777777777778</v>
      </c>
    </row>
  </sheetData>
  <mergeCells count="1">
    <mergeCell ref="A1:R1"/>
  </mergeCells>
  <dataValidations count="2">
    <dataValidation allowBlank="true" errorStyle="stop" operator="between" showDropDown="false" showErrorMessage="false" showInputMessage="false" sqref="D9:D508" type="list">
      <formula1>"1N2,Over/Under,BTTS,Hand Asiatique,Score Exact,Mi-temps,Tennis,Autre"</formula1>
      <formula2>0</formula2>
    </dataValidation>
    <dataValidation allowBlank="true" errorStyle="stop" operator="between" showDropDown="false" showErrorMessage="false" showInputMessage="false" sqref="K9:K508" type="list">
      <formula1>"W,L,P"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5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9"/>
    <col collapsed="false" customWidth="true" hidden="false" outlineLevel="0" max="14" min="11" style="0" width="10"/>
    <col collapsed="false" customWidth="true" hidden="false" outlineLevel="0" max="15" min="15" style="0" width="11"/>
    <col collapsed="false" customWidth="true" hidden="false" outlineLevel="0" max="16" min="16" style="0" width="8"/>
    <col collapsed="false" customWidth="true" hidden="false" outlineLevel="0" max="18" min="17" style="0" width="9"/>
    <col collapsed="false" customWidth="true" hidden="false" outlineLevel="0" max="20" min="20" style="0" width="20"/>
    <col collapsed="false" customWidth="true" hidden="false" outlineLevel="0" max="21" min="21" style="0" width="34"/>
  </cols>
  <sheetData>
    <row r="1" customFormat="false" ht="27.75" hidden="false" customHeight="true" outlineLevel="0" collapsed="false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9" t="s">
        <v>31</v>
      </c>
    </row>
    <row r="2" customFormat="false" ht="15" hidden="false" customHeight="false" outlineLevel="0" collapsed="false">
      <c r="T2" s="18" t="s">
        <v>32</v>
      </c>
      <c r="U2" s="19" t="s">
        <v>33</v>
      </c>
    </row>
    <row r="3" customFormat="false" ht="15" hidden="false" customHeight="false" outlineLevel="0" collapsed="false">
      <c r="A3" s="20" t="s">
        <v>34</v>
      </c>
      <c r="B3" s="21" t="n">
        <v>10</v>
      </c>
      <c r="T3" s="18" t="s">
        <v>35</v>
      </c>
      <c r="U3" s="19" t="s">
        <v>36</v>
      </c>
    </row>
    <row r="4" customFormat="false" ht="15" hidden="false" customHeight="false" outlineLevel="0" collapsed="false">
      <c r="T4" s="18" t="s">
        <v>37</v>
      </c>
      <c r="U4" s="19" t="s">
        <v>38</v>
      </c>
    </row>
    <row r="5" customFormat="false" ht="27.75" hidden="false" customHeight="true" outlineLevel="0" collapsed="false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T5" s="18" t="s">
        <v>39</v>
      </c>
      <c r="U5" s="19" t="s">
        <v>40</v>
      </c>
    </row>
    <row r="6" customFormat="false" ht="21.75" hidden="false" customHeight="true" outlineLevel="0" collapsed="false">
      <c r="A6" s="3" t="n">
        <f aca="false">COUNTIF(K9:K508,"&lt;&gt;")</f>
        <v>1</v>
      </c>
      <c r="B6" s="4" t="n">
        <f aca="false">IFERROR(COUNTIF(K9:K508,"W")/A6,"")</f>
        <v>1</v>
      </c>
      <c r="C6" s="5" t="n">
        <f aca="false">IFERROR(AVERAGE(G9:G508),"")</f>
        <v>1.85</v>
      </c>
      <c r="D6" s="4" t="n">
        <f aca="false">IFERROR(SUM(L9:L508)/SUM(J9:J508),"")</f>
        <v>0.85</v>
      </c>
      <c r="E6" s="6" t="n">
        <f aca="false">SUM(L9:L508)</f>
        <v>0.85</v>
      </c>
      <c r="F6" s="7" t="n">
        <f aca="false">SUM(M9:M508)</f>
        <v>8.5</v>
      </c>
      <c r="G6" s="4" t="n">
        <f aca="false">IFERROR(AVERAGE(I9:I508),"")</f>
        <v>0.0277777777777778</v>
      </c>
      <c r="T6" s="18" t="s">
        <v>41</v>
      </c>
      <c r="U6" s="19" t="s">
        <v>42</v>
      </c>
    </row>
    <row r="7" customFormat="false" ht="22.35" hidden="false" customHeight="false" outlineLevel="0" collapsed="false">
      <c r="T7" s="18" t="s">
        <v>43</v>
      </c>
      <c r="U7" s="19" t="s">
        <v>44</v>
      </c>
    </row>
    <row r="8" customFormat="false" ht="30" hidden="false" customHeight="true" outlineLevel="0" collapsed="false">
      <c r="A8" s="10" t="s">
        <v>45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53</v>
      </c>
      <c r="J8" s="10" t="s">
        <v>54</v>
      </c>
      <c r="K8" s="10" t="s">
        <v>55</v>
      </c>
      <c r="L8" s="10" t="s">
        <v>56</v>
      </c>
      <c r="M8" s="10" t="s">
        <v>57</v>
      </c>
      <c r="N8" s="10" t="s">
        <v>58</v>
      </c>
      <c r="O8" s="10" t="s">
        <v>59</v>
      </c>
      <c r="P8" s="10" t="s">
        <v>4</v>
      </c>
      <c r="Q8" s="10" t="s">
        <v>2</v>
      </c>
      <c r="R8" s="10" t="s">
        <v>60</v>
      </c>
      <c r="T8" s="18" t="s">
        <v>61</v>
      </c>
      <c r="U8" s="19" t="s">
        <v>62</v>
      </c>
    </row>
    <row r="9" customFormat="false" ht="15" hidden="false" customHeight="false" outlineLevel="0" collapsed="false">
      <c r="A9" s="22" t="n">
        <v>46223</v>
      </c>
      <c r="B9" s="23" t="s">
        <v>63</v>
      </c>
      <c r="C9" s="23" t="s">
        <v>64</v>
      </c>
      <c r="D9" s="23" t="s">
        <v>23</v>
      </c>
      <c r="E9" s="23" t="s">
        <v>65</v>
      </c>
      <c r="F9" s="23" t="s">
        <v>66</v>
      </c>
      <c r="G9" s="24" t="n">
        <v>1.85</v>
      </c>
      <c r="H9" s="24" t="n">
        <v>1.8</v>
      </c>
      <c r="I9" s="25" t="n">
        <f aca="false">IFERROR((G9-H9)/H9,"")</f>
        <v>0.0277777777777778</v>
      </c>
      <c r="J9" s="24" t="n">
        <v>1</v>
      </c>
      <c r="K9" s="23" t="s">
        <v>67</v>
      </c>
      <c r="L9" s="26" t="n">
        <f aca="false">IF(K9="W",(G9-1)*J9,IF(K9="L",-J9,IF(K9="P",0,"")))</f>
        <v>0.85</v>
      </c>
      <c r="M9" s="27" t="n">
        <f aca="false">IFERROR(L9*$B$3,"")</f>
        <v>8.5</v>
      </c>
      <c r="N9" s="26" t="n">
        <f aca="false">SUM($L$9:L9)</f>
        <v>0.85</v>
      </c>
      <c r="O9" s="27" t="n">
        <f aca="false">SUM($M$9:M9)</f>
        <v>8.5</v>
      </c>
      <c r="P9" s="28" t="n">
        <f aca="false">IFERROR(N9/SUM($J$9:J9),"")</f>
        <v>0.85</v>
      </c>
      <c r="Q9" s="28" t="n">
        <f aca="false">IFERROR(COUNTIF($K$9:K9,"W")/COUNTIF($K$9:K9,"&lt;&gt;"),"")</f>
        <v>1</v>
      </c>
      <c r="R9" s="25" t="n">
        <f aca="false">IFERROR(AVERAGE($I$9:I9),"")</f>
        <v>0.0277777777777778</v>
      </c>
      <c r="T9" s="18"/>
      <c r="U9" s="19"/>
    </row>
    <row r="10" customFormat="false" ht="15" hidden="false" customHeight="false" outlineLevel="0" collapsed="false">
      <c r="A10" s="29"/>
      <c r="B10" s="30"/>
      <c r="C10" s="30"/>
      <c r="D10" s="30"/>
      <c r="E10" s="30"/>
      <c r="F10" s="30"/>
      <c r="G10" s="31"/>
      <c r="H10" s="31"/>
      <c r="I10" s="17" t="str">
        <f aca="false">IFERROR((G10-H10)/H10,"")</f>
        <v/>
      </c>
      <c r="J10" s="31"/>
      <c r="K10" s="30"/>
      <c r="L10" s="15" t="str">
        <f aca="false">IF(K10="W",(G10-1)*J10,IF(K10="L",-J10,IF(K10="P",0,"")))</f>
        <v/>
      </c>
      <c r="M10" s="16" t="str">
        <f aca="false">IFERROR(L10*$B$3,"")</f>
        <v/>
      </c>
      <c r="N10" s="15" t="n">
        <f aca="false">SUM($L$9:L10)</f>
        <v>0.85</v>
      </c>
      <c r="O10" s="16" t="n">
        <f aca="false">SUM($M$9:M10)</f>
        <v>8.5</v>
      </c>
      <c r="P10" s="13" t="n">
        <f aca="false">IFERROR(N10/SUM($J$9:J10),"")</f>
        <v>0.85</v>
      </c>
      <c r="Q10" s="13" t="n">
        <f aca="false">IFERROR(COUNTIF($K$9:K10,"W")/COUNTIF($K$9:K10,"&lt;&gt;"),"")</f>
        <v>1</v>
      </c>
      <c r="R10" s="17" t="n">
        <f aca="false">IFERROR(AVERAGE($I$9:I10),"")</f>
        <v>0.0277777777777778</v>
      </c>
      <c r="T10" s="18" t="s">
        <v>68</v>
      </c>
      <c r="U10" s="19" t="s">
        <v>69</v>
      </c>
    </row>
    <row r="11" customFormat="false" ht="22.35" hidden="false" customHeight="false" outlineLevel="0" collapsed="false">
      <c r="A11" s="29"/>
      <c r="B11" s="30"/>
      <c r="C11" s="30"/>
      <c r="D11" s="30"/>
      <c r="E11" s="30"/>
      <c r="F11" s="30"/>
      <c r="G11" s="31"/>
      <c r="H11" s="31"/>
      <c r="I11" s="17" t="str">
        <f aca="false">IFERROR((G11-H11)/H11,"")</f>
        <v/>
      </c>
      <c r="J11" s="31"/>
      <c r="K11" s="30"/>
      <c r="L11" s="15" t="str">
        <f aca="false">IF(K11="W",(G11-1)*J11,IF(K11="L",-J11,IF(K11="P",0,"")))</f>
        <v/>
      </c>
      <c r="M11" s="16" t="str">
        <f aca="false">IFERROR(L11*$B$3,"")</f>
        <v/>
      </c>
      <c r="N11" s="15" t="n">
        <f aca="false">SUM($L$9:L11)</f>
        <v>0.85</v>
      </c>
      <c r="O11" s="16" t="n">
        <f aca="false">SUM($M$9:M11)</f>
        <v>8.5</v>
      </c>
      <c r="P11" s="13" t="n">
        <f aca="false">IFERROR(N11/SUM($J$9:J11),"")</f>
        <v>0.85</v>
      </c>
      <c r="Q11" s="13" t="n">
        <f aca="false">IFERROR(COUNTIF($K$9:K11,"W")/COUNTIF($K$9:K11,"&lt;&gt;"),"")</f>
        <v>1</v>
      </c>
      <c r="R11" s="17" t="n">
        <f aca="false">IFERROR(AVERAGE($I$9:I11),"")</f>
        <v>0.0277777777777778</v>
      </c>
      <c r="T11" s="18" t="s">
        <v>70</v>
      </c>
      <c r="U11" s="19" t="s">
        <v>71</v>
      </c>
    </row>
    <row r="12" customFormat="false" ht="15" hidden="false" customHeight="false" outlineLevel="0" collapsed="false">
      <c r="A12" s="29"/>
      <c r="B12" s="30"/>
      <c r="C12" s="30"/>
      <c r="D12" s="30"/>
      <c r="E12" s="30"/>
      <c r="F12" s="30"/>
      <c r="G12" s="31"/>
      <c r="H12" s="31"/>
      <c r="I12" s="17" t="str">
        <f aca="false">IFERROR((G12-H12)/H12,"")</f>
        <v/>
      </c>
      <c r="J12" s="31"/>
      <c r="K12" s="30"/>
      <c r="L12" s="15" t="str">
        <f aca="false">IF(K12="W",(G12-1)*J12,IF(K12="L",-J12,IF(K12="P",0,"")))</f>
        <v/>
      </c>
      <c r="M12" s="16" t="str">
        <f aca="false">IFERROR(L12*$B$3,"")</f>
        <v/>
      </c>
      <c r="N12" s="15" t="n">
        <f aca="false">SUM($L$9:L12)</f>
        <v>0.85</v>
      </c>
      <c r="O12" s="16" t="n">
        <f aca="false">SUM($M$9:M12)</f>
        <v>8.5</v>
      </c>
      <c r="P12" s="13" t="n">
        <f aca="false">IFERROR(N12/SUM($J$9:J12),"")</f>
        <v>0.85</v>
      </c>
      <c r="Q12" s="13" t="n">
        <f aca="false">IFERROR(COUNTIF($K$9:K12,"W")/COUNTIF($K$9:K12,"&lt;&gt;"),"")</f>
        <v>1</v>
      </c>
      <c r="R12" s="17" t="n">
        <f aca="false">IFERROR(AVERAGE($I$9:I12),"")</f>
        <v>0.0277777777777778</v>
      </c>
    </row>
    <row r="13" customFormat="false" ht="15" hidden="false" customHeight="false" outlineLevel="0" collapsed="false">
      <c r="A13" s="29"/>
      <c r="B13" s="30"/>
      <c r="C13" s="30"/>
      <c r="D13" s="30"/>
      <c r="E13" s="30"/>
      <c r="F13" s="30"/>
      <c r="G13" s="31"/>
      <c r="H13" s="31"/>
      <c r="I13" s="17" t="str">
        <f aca="false">IFERROR((G13-H13)/H13,"")</f>
        <v/>
      </c>
      <c r="J13" s="31"/>
      <c r="K13" s="30"/>
      <c r="L13" s="15" t="str">
        <f aca="false">IF(K13="W",(G13-1)*J13,IF(K13="L",-J13,IF(K13="P",0,"")))</f>
        <v/>
      </c>
      <c r="M13" s="16" t="str">
        <f aca="false">IFERROR(L13*$B$3,"")</f>
        <v/>
      </c>
      <c r="N13" s="15" t="n">
        <f aca="false">SUM($L$9:L13)</f>
        <v>0.85</v>
      </c>
      <c r="O13" s="16" t="n">
        <f aca="false">SUM($M$9:M13)</f>
        <v>8.5</v>
      </c>
      <c r="P13" s="13" t="n">
        <f aca="false">IFERROR(N13/SUM($J$9:J13),"")</f>
        <v>0.85</v>
      </c>
      <c r="Q13" s="13" t="n">
        <f aca="false">IFERROR(COUNTIF($K$9:K13,"W")/COUNTIF($K$9:K13,"&lt;&gt;"),"")</f>
        <v>1</v>
      </c>
      <c r="R13" s="17" t="n">
        <f aca="false">IFERROR(AVERAGE($I$9:I13),"")</f>
        <v>0.0277777777777778</v>
      </c>
    </row>
    <row r="14" customFormat="false" ht="15" hidden="false" customHeight="false" outlineLevel="0" collapsed="false">
      <c r="A14" s="29"/>
      <c r="B14" s="30"/>
      <c r="C14" s="30"/>
      <c r="D14" s="30"/>
      <c r="E14" s="30"/>
      <c r="F14" s="30"/>
      <c r="G14" s="31"/>
      <c r="H14" s="31"/>
      <c r="I14" s="17" t="str">
        <f aca="false">IFERROR((G14-H14)/H14,"")</f>
        <v/>
      </c>
      <c r="J14" s="31"/>
      <c r="K14" s="30"/>
      <c r="L14" s="15" t="str">
        <f aca="false">IF(K14="W",(G14-1)*J14,IF(K14="L",-J14,IF(K14="P",0,"")))</f>
        <v/>
      </c>
      <c r="M14" s="16" t="str">
        <f aca="false">IFERROR(L14*$B$3,"")</f>
        <v/>
      </c>
      <c r="N14" s="15" t="n">
        <f aca="false">SUM($L$9:L14)</f>
        <v>0.85</v>
      </c>
      <c r="O14" s="16" t="n">
        <f aca="false">SUM($M$9:M14)</f>
        <v>8.5</v>
      </c>
      <c r="P14" s="13" t="n">
        <f aca="false">IFERROR(N14/SUM($J$9:J14),"")</f>
        <v>0.85</v>
      </c>
      <c r="Q14" s="13" t="n">
        <f aca="false">IFERROR(COUNTIF($K$9:K14,"W")/COUNTIF($K$9:K14,"&lt;&gt;"),"")</f>
        <v>1</v>
      </c>
      <c r="R14" s="17" t="n">
        <f aca="false">IFERROR(AVERAGE($I$9:I14),"")</f>
        <v>0.0277777777777778</v>
      </c>
    </row>
    <row r="15" customFormat="false" ht="15" hidden="false" customHeight="false" outlineLevel="0" collapsed="false">
      <c r="A15" s="29"/>
      <c r="B15" s="30"/>
      <c r="C15" s="30"/>
      <c r="D15" s="30"/>
      <c r="E15" s="30"/>
      <c r="F15" s="30"/>
      <c r="G15" s="31"/>
      <c r="H15" s="31"/>
      <c r="I15" s="17" t="str">
        <f aca="false">IFERROR((G15-H15)/H15,"")</f>
        <v/>
      </c>
      <c r="J15" s="31"/>
      <c r="K15" s="30"/>
      <c r="L15" s="15" t="str">
        <f aca="false">IF(K15="W",(G15-1)*J15,IF(K15="L",-J15,IF(K15="P",0,"")))</f>
        <v/>
      </c>
      <c r="M15" s="16" t="str">
        <f aca="false">IFERROR(L15*$B$3,"")</f>
        <v/>
      </c>
      <c r="N15" s="15" t="n">
        <f aca="false">SUM($L$9:L15)</f>
        <v>0.85</v>
      </c>
      <c r="O15" s="16" t="n">
        <f aca="false">SUM($M$9:M15)</f>
        <v>8.5</v>
      </c>
      <c r="P15" s="13" t="n">
        <f aca="false">IFERROR(N15/SUM($J$9:J15),"")</f>
        <v>0.85</v>
      </c>
      <c r="Q15" s="13" t="n">
        <f aca="false">IFERROR(COUNTIF($K$9:K15,"W")/COUNTIF($K$9:K15,"&lt;&gt;"),"")</f>
        <v>1</v>
      </c>
      <c r="R15" s="17" t="n">
        <f aca="false">IFERROR(AVERAGE($I$9:I15),"")</f>
        <v>0.0277777777777778</v>
      </c>
    </row>
    <row r="16" customFormat="false" ht="15" hidden="false" customHeight="false" outlineLevel="0" collapsed="false">
      <c r="A16" s="29"/>
      <c r="B16" s="30"/>
      <c r="C16" s="30"/>
      <c r="D16" s="30"/>
      <c r="E16" s="30"/>
      <c r="F16" s="30"/>
      <c r="G16" s="31"/>
      <c r="H16" s="31"/>
      <c r="I16" s="17" t="str">
        <f aca="false">IFERROR((G16-H16)/H16,"")</f>
        <v/>
      </c>
      <c r="J16" s="31"/>
      <c r="K16" s="30"/>
      <c r="L16" s="15" t="str">
        <f aca="false">IF(K16="W",(G16-1)*J16,IF(K16="L",-J16,IF(K16="P",0,"")))</f>
        <v/>
      </c>
      <c r="M16" s="16" t="str">
        <f aca="false">IFERROR(L16*$B$3,"")</f>
        <v/>
      </c>
      <c r="N16" s="15" t="n">
        <f aca="false">SUM($L$9:L16)</f>
        <v>0.85</v>
      </c>
      <c r="O16" s="16" t="n">
        <f aca="false">SUM($M$9:M16)</f>
        <v>8.5</v>
      </c>
      <c r="P16" s="13" t="n">
        <f aca="false">IFERROR(N16/SUM($J$9:J16),"")</f>
        <v>0.85</v>
      </c>
      <c r="Q16" s="13" t="n">
        <f aca="false">IFERROR(COUNTIF($K$9:K16,"W")/COUNTIF($K$9:K16,"&lt;&gt;"),"")</f>
        <v>1</v>
      </c>
      <c r="R16" s="17" t="n">
        <f aca="false">IFERROR(AVERAGE($I$9:I16),"")</f>
        <v>0.0277777777777778</v>
      </c>
    </row>
    <row r="17" customFormat="false" ht="15" hidden="false" customHeight="false" outlineLevel="0" collapsed="false">
      <c r="A17" s="29"/>
      <c r="B17" s="30"/>
      <c r="C17" s="30"/>
      <c r="D17" s="30"/>
      <c r="E17" s="30"/>
      <c r="F17" s="30"/>
      <c r="G17" s="31"/>
      <c r="H17" s="31"/>
      <c r="I17" s="17" t="str">
        <f aca="false">IFERROR((G17-H17)/H17,"")</f>
        <v/>
      </c>
      <c r="J17" s="31"/>
      <c r="K17" s="30"/>
      <c r="L17" s="15" t="str">
        <f aca="false">IF(K17="W",(G17-1)*J17,IF(K17="L",-J17,IF(K17="P",0,"")))</f>
        <v/>
      </c>
      <c r="M17" s="16" t="str">
        <f aca="false">IFERROR(L17*$B$3,"")</f>
        <v/>
      </c>
      <c r="N17" s="15" t="n">
        <f aca="false">SUM($L$9:L17)</f>
        <v>0.85</v>
      </c>
      <c r="O17" s="16" t="n">
        <f aca="false">SUM($M$9:M17)</f>
        <v>8.5</v>
      </c>
      <c r="P17" s="13" t="n">
        <f aca="false">IFERROR(N17/SUM($J$9:J17),"")</f>
        <v>0.85</v>
      </c>
      <c r="Q17" s="13" t="n">
        <f aca="false">IFERROR(COUNTIF($K$9:K17,"W")/COUNTIF($K$9:K17,"&lt;&gt;"),"")</f>
        <v>1</v>
      </c>
      <c r="R17" s="17" t="n">
        <f aca="false">IFERROR(AVERAGE($I$9:I17),"")</f>
        <v>0.0277777777777778</v>
      </c>
    </row>
    <row r="18" customFormat="false" ht="15" hidden="false" customHeight="false" outlineLevel="0" collapsed="false">
      <c r="A18" s="29"/>
      <c r="B18" s="30"/>
      <c r="C18" s="30"/>
      <c r="D18" s="30"/>
      <c r="E18" s="30"/>
      <c r="F18" s="30"/>
      <c r="G18" s="31"/>
      <c r="H18" s="31"/>
      <c r="I18" s="17" t="str">
        <f aca="false">IFERROR((G18-H18)/H18,"")</f>
        <v/>
      </c>
      <c r="J18" s="31"/>
      <c r="K18" s="30"/>
      <c r="L18" s="15" t="str">
        <f aca="false">IF(K18="W",(G18-1)*J18,IF(K18="L",-J18,IF(K18="P",0,"")))</f>
        <v/>
      </c>
      <c r="M18" s="16" t="str">
        <f aca="false">IFERROR(L18*$B$3,"")</f>
        <v/>
      </c>
      <c r="N18" s="15" t="n">
        <f aca="false">SUM($L$9:L18)</f>
        <v>0.85</v>
      </c>
      <c r="O18" s="16" t="n">
        <f aca="false">SUM($M$9:M18)</f>
        <v>8.5</v>
      </c>
      <c r="P18" s="13" t="n">
        <f aca="false">IFERROR(N18/SUM($J$9:J18),"")</f>
        <v>0.85</v>
      </c>
      <c r="Q18" s="13" t="n">
        <f aca="false">IFERROR(COUNTIF($K$9:K18,"W")/COUNTIF($K$9:K18,"&lt;&gt;"),"")</f>
        <v>1</v>
      </c>
      <c r="R18" s="17" t="n">
        <f aca="false">IFERROR(AVERAGE($I$9:I18),"")</f>
        <v>0.0277777777777778</v>
      </c>
    </row>
    <row r="19" customFormat="false" ht="15" hidden="false" customHeight="false" outlineLevel="0" collapsed="false">
      <c r="A19" s="29"/>
      <c r="B19" s="30"/>
      <c r="C19" s="30"/>
      <c r="D19" s="30"/>
      <c r="E19" s="30"/>
      <c r="F19" s="30"/>
      <c r="G19" s="31"/>
      <c r="H19" s="31"/>
      <c r="I19" s="17" t="str">
        <f aca="false">IFERROR((G19-H19)/H19,"")</f>
        <v/>
      </c>
      <c r="J19" s="31"/>
      <c r="K19" s="30"/>
      <c r="L19" s="15" t="str">
        <f aca="false">IF(K19="W",(G19-1)*J19,IF(K19="L",-J19,IF(K19="P",0,"")))</f>
        <v/>
      </c>
      <c r="M19" s="16" t="str">
        <f aca="false">IFERROR(L19*$B$3,"")</f>
        <v/>
      </c>
      <c r="N19" s="15" t="n">
        <f aca="false">SUM($L$9:L19)</f>
        <v>0.85</v>
      </c>
      <c r="O19" s="16" t="n">
        <f aca="false">SUM($M$9:M19)</f>
        <v>8.5</v>
      </c>
      <c r="P19" s="13" t="n">
        <f aca="false">IFERROR(N19/SUM($J$9:J19),"")</f>
        <v>0.85</v>
      </c>
      <c r="Q19" s="13" t="n">
        <f aca="false">IFERROR(COUNTIF($K$9:K19,"W")/COUNTIF($K$9:K19,"&lt;&gt;"),"")</f>
        <v>1</v>
      </c>
      <c r="R19" s="17" t="n">
        <f aca="false">IFERROR(AVERAGE($I$9:I19),"")</f>
        <v>0.0277777777777778</v>
      </c>
    </row>
    <row r="20" customFormat="false" ht="15" hidden="false" customHeight="false" outlineLevel="0" collapsed="false">
      <c r="A20" s="29"/>
      <c r="B20" s="30"/>
      <c r="C20" s="30"/>
      <c r="D20" s="30"/>
      <c r="E20" s="30"/>
      <c r="F20" s="30"/>
      <c r="G20" s="31"/>
      <c r="H20" s="31"/>
      <c r="I20" s="17" t="str">
        <f aca="false">IFERROR((G20-H20)/H20,"")</f>
        <v/>
      </c>
      <c r="J20" s="31"/>
      <c r="K20" s="30"/>
      <c r="L20" s="15" t="str">
        <f aca="false">IF(K20="W",(G20-1)*J20,IF(K20="L",-J20,IF(K20="P",0,"")))</f>
        <v/>
      </c>
      <c r="M20" s="16" t="str">
        <f aca="false">IFERROR(L20*$B$3,"")</f>
        <v/>
      </c>
      <c r="N20" s="15" t="n">
        <f aca="false">SUM($L$9:L20)</f>
        <v>0.85</v>
      </c>
      <c r="O20" s="16" t="n">
        <f aca="false">SUM($M$9:M20)</f>
        <v>8.5</v>
      </c>
      <c r="P20" s="13" t="n">
        <f aca="false">IFERROR(N20/SUM($J$9:J20),"")</f>
        <v>0.85</v>
      </c>
      <c r="Q20" s="13" t="n">
        <f aca="false">IFERROR(COUNTIF($K$9:K20,"W")/COUNTIF($K$9:K20,"&lt;&gt;"),"")</f>
        <v>1</v>
      </c>
      <c r="R20" s="17" t="n">
        <f aca="false">IFERROR(AVERAGE($I$9:I20),"")</f>
        <v>0.0277777777777778</v>
      </c>
    </row>
    <row r="21" customFormat="false" ht="15" hidden="false" customHeight="false" outlineLevel="0" collapsed="false">
      <c r="A21" s="29"/>
      <c r="B21" s="30"/>
      <c r="C21" s="30"/>
      <c r="D21" s="30"/>
      <c r="E21" s="30"/>
      <c r="F21" s="30"/>
      <c r="G21" s="31"/>
      <c r="H21" s="31"/>
      <c r="I21" s="17" t="str">
        <f aca="false">IFERROR((G21-H21)/H21,"")</f>
        <v/>
      </c>
      <c r="J21" s="31"/>
      <c r="K21" s="30"/>
      <c r="L21" s="15" t="str">
        <f aca="false">IF(K21="W",(G21-1)*J21,IF(K21="L",-J21,IF(K21="P",0,"")))</f>
        <v/>
      </c>
      <c r="M21" s="16" t="str">
        <f aca="false">IFERROR(L21*$B$3,"")</f>
        <v/>
      </c>
      <c r="N21" s="15" t="n">
        <f aca="false">SUM($L$9:L21)</f>
        <v>0.85</v>
      </c>
      <c r="O21" s="16" t="n">
        <f aca="false">SUM($M$9:M21)</f>
        <v>8.5</v>
      </c>
      <c r="P21" s="13" t="n">
        <f aca="false">IFERROR(N21/SUM($J$9:J21),"")</f>
        <v>0.85</v>
      </c>
      <c r="Q21" s="13" t="n">
        <f aca="false">IFERROR(COUNTIF($K$9:K21,"W")/COUNTIF($K$9:K21,"&lt;&gt;"),"")</f>
        <v>1</v>
      </c>
      <c r="R21" s="17" t="n">
        <f aca="false">IFERROR(AVERAGE($I$9:I21),"")</f>
        <v>0.0277777777777778</v>
      </c>
    </row>
    <row r="22" customFormat="false" ht="15" hidden="false" customHeight="false" outlineLevel="0" collapsed="false">
      <c r="A22" s="29"/>
      <c r="B22" s="30"/>
      <c r="C22" s="30"/>
      <c r="D22" s="30"/>
      <c r="E22" s="30"/>
      <c r="F22" s="30"/>
      <c r="G22" s="31"/>
      <c r="H22" s="31"/>
      <c r="I22" s="17" t="str">
        <f aca="false">IFERROR((G22-H22)/H22,"")</f>
        <v/>
      </c>
      <c r="J22" s="31"/>
      <c r="K22" s="30"/>
      <c r="L22" s="15" t="str">
        <f aca="false">IF(K22="W",(G22-1)*J22,IF(K22="L",-J22,IF(K22="P",0,"")))</f>
        <v/>
      </c>
      <c r="M22" s="16" t="str">
        <f aca="false">IFERROR(L22*$B$3,"")</f>
        <v/>
      </c>
      <c r="N22" s="15" t="n">
        <f aca="false">SUM($L$9:L22)</f>
        <v>0.85</v>
      </c>
      <c r="O22" s="16" t="n">
        <f aca="false">SUM($M$9:M22)</f>
        <v>8.5</v>
      </c>
      <c r="P22" s="13" t="n">
        <f aca="false">IFERROR(N22/SUM($J$9:J22),"")</f>
        <v>0.85</v>
      </c>
      <c r="Q22" s="13" t="n">
        <f aca="false">IFERROR(COUNTIF($K$9:K22,"W")/COUNTIF($K$9:K22,"&lt;&gt;"),"")</f>
        <v>1</v>
      </c>
      <c r="R22" s="17" t="n">
        <f aca="false">IFERROR(AVERAGE($I$9:I22),"")</f>
        <v>0.0277777777777778</v>
      </c>
    </row>
    <row r="23" customFormat="false" ht="15" hidden="false" customHeight="false" outlineLevel="0" collapsed="false">
      <c r="A23" s="29"/>
      <c r="B23" s="30"/>
      <c r="C23" s="30"/>
      <c r="D23" s="30"/>
      <c r="E23" s="30"/>
      <c r="F23" s="30"/>
      <c r="G23" s="31"/>
      <c r="H23" s="31"/>
      <c r="I23" s="17" t="str">
        <f aca="false">IFERROR((G23-H23)/H23,"")</f>
        <v/>
      </c>
      <c r="J23" s="31"/>
      <c r="K23" s="30"/>
      <c r="L23" s="15" t="str">
        <f aca="false">IF(K23="W",(G23-1)*J23,IF(K23="L",-J23,IF(K23="P",0,"")))</f>
        <v/>
      </c>
      <c r="M23" s="16" t="str">
        <f aca="false">IFERROR(L23*$B$3,"")</f>
        <v/>
      </c>
      <c r="N23" s="15" t="n">
        <f aca="false">SUM($L$9:L23)</f>
        <v>0.85</v>
      </c>
      <c r="O23" s="16" t="n">
        <f aca="false">SUM($M$9:M23)</f>
        <v>8.5</v>
      </c>
      <c r="P23" s="13" t="n">
        <f aca="false">IFERROR(N23/SUM($J$9:J23),"")</f>
        <v>0.85</v>
      </c>
      <c r="Q23" s="13" t="n">
        <f aca="false">IFERROR(COUNTIF($K$9:K23,"W")/COUNTIF($K$9:K23,"&lt;&gt;"),"")</f>
        <v>1</v>
      </c>
      <c r="R23" s="17" t="n">
        <f aca="false">IFERROR(AVERAGE($I$9:I23),"")</f>
        <v>0.0277777777777778</v>
      </c>
    </row>
    <row r="24" customFormat="false" ht="15" hidden="false" customHeight="false" outlineLevel="0" collapsed="false">
      <c r="A24" s="29"/>
      <c r="B24" s="30"/>
      <c r="C24" s="30"/>
      <c r="D24" s="30"/>
      <c r="E24" s="30"/>
      <c r="F24" s="30"/>
      <c r="G24" s="31"/>
      <c r="H24" s="31"/>
      <c r="I24" s="17" t="str">
        <f aca="false">IFERROR((G24-H24)/H24,"")</f>
        <v/>
      </c>
      <c r="J24" s="31"/>
      <c r="K24" s="30"/>
      <c r="L24" s="15" t="str">
        <f aca="false">IF(K24="W",(G24-1)*J24,IF(K24="L",-J24,IF(K24="P",0,"")))</f>
        <v/>
      </c>
      <c r="M24" s="16" t="str">
        <f aca="false">IFERROR(L24*$B$3,"")</f>
        <v/>
      </c>
      <c r="N24" s="15" t="n">
        <f aca="false">SUM($L$9:L24)</f>
        <v>0.85</v>
      </c>
      <c r="O24" s="16" t="n">
        <f aca="false">SUM($M$9:M24)</f>
        <v>8.5</v>
      </c>
      <c r="P24" s="13" t="n">
        <f aca="false">IFERROR(N24/SUM($J$9:J24),"")</f>
        <v>0.85</v>
      </c>
      <c r="Q24" s="13" t="n">
        <f aca="false">IFERROR(COUNTIF($K$9:K24,"W")/COUNTIF($K$9:K24,"&lt;&gt;"),"")</f>
        <v>1</v>
      </c>
      <c r="R24" s="17" t="n">
        <f aca="false">IFERROR(AVERAGE($I$9:I24),"")</f>
        <v>0.0277777777777778</v>
      </c>
    </row>
    <row r="25" customFormat="false" ht="15" hidden="false" customHeight="false" outlineLevel="0" collapsed="false">
      <c r="A25" s="29"/>
      <c r="B25" s="30"/>
      <c r="C25" s="30"/>
      <c r="D25" s="30"/>
      <c r="E25" s="30"/>
      <c r="F25" s="30"/>
      <c r="G25" s="31"/>
      <c r="H25" s="31"/>
      <c r="I25" s="17" t="str">
        <f aca="false">IFERROR((G25-H25)/H25,"")</f>
        <v/>
      </c>
      <c r="J25" s="31"/>
      <c r="K25" s="30"/>
      <c r="L25" s="15" t="str">
        <f aca="false">IF(K25="W",(G25-1)*J25,IF(K25="L",-J25,IF(K25="P",0,"")))</f>
        <v/>
      </c>
      <c r="M25" s="16" t="str">
        <f aca="false">IFERROR(L25*$B$3,"")</f>
        <v/>
      </c>
      <c r="N25" s="15" t="n">
        <f aca="false">SUM($L$9:L25)</f>
        <v>0.85</v>
      </c>
      <c r="O25" s="16" t="n">
        <f aca="false">SUM($M$9:M25)</f>
        <v>8.5</v>
      </c>
      <c r="P25" s="13" t="n">
        <f aca="false">IFERROR(N25/SUM($J$9:J25),"")</f>
        <v>0.85</v>
      </c>
      <c r="Q25" s="13" t="n">
        <f aca="false">IFERROR(COUNTIF($K$9:K25,"W")/COUNTIF($K$9:K25,"&lt;&gt;"),"")</f>
        <v>1</v>
      </c>
      <c r="R25" s="17" t="n">
        <f aca="false">IFERROR(AVERAGE($I$9:I25),"")</f>
        <v>0.0277777777777778</v>
      </c>
    </row>
    <row r="26" customFormat="false" ht="15" hidden="false" customHeight="false" outlineLevel="0" collapsed="false">
      <c r="A26" s="29"/>
      <c r="B26" s="30"/>
      <c r="C26" s="30"/>
      <c r="D26" s="30"/>
      <c r="E26" s="30"/>
      <c r="F26" s="30"/>
      <c r="G26" s="31"/>
      <c r="H26" s="31"/>
      <c r="I26" s="17" t="str">
        <f aca="false">IFERROR((G26-H26)/H26,"")</f>
        <v/>
      </c>
      <c r="J26" s="31"/>
      <c r="K26" s="30"/>
      <c r="L26" s="15" t="str">
        <f aca="false">IF(K26="W",(G26-1)*J26,IF(K26="L",-J26,IF(K26="P",0,"")))</f>
        <v/>
      </c>
      <c r="M26" s="16" t="str">
        <f aca="false">IFERROR(L26*$B$3,"")</f>
        <v/>
      </c>
      <c r="N26" s="15" t="n">
        <f aca="false">SUM($L$9:L26)</f>
        <v>0.85</v>
      </c>
      <c r="O26" s="16" t="n">
        <f aca="false">SUM($M$9:M26)</f>
        <v>8.5</v>
      </c>
      <c r="P26" s="13" t="n">
        <f aca="false">IFERROR(N26/SUM($J$9:J26),"")</f>
        <v>0.85</v>
      </c>
      <c r="Q26" s="13" t="n">
        <f aca="false">IFERROR(COUNTIF($K$9:K26,"W")/COUNTIF($K$9:K26,"&lt;&gt;"),"")</f>
        <v>1</v>
      </c>
      <c r="R26" s="17" t="n">
        <f aca="false">IFERROR(AVERAGE($I$9:I26),"")</f>
        <v>0.0277777777777778</v>
      </c>
    </row>
    <row r="27" customFormat="false" ht="15" hidden="false" customHeight="false" outlineLevel="0" collapsed="false">
      <c r="A27" s="29"/>
      <c r="B27" s="30"/>
      <c r="C27" s="30"/>
      <c r="D27" s="30"/>
      <c r="E27" s="30"/>
      <c r="F27" s="30"/>
      <c r="G27" s="31"/>
      <c r="H27" s="31"/>
      <c r="I27" s="17" t="str">
        <f aca="false">IFERROR((G27-H27)/H27,"")</f>
        <v/>
      </c>
      <c r="J27" s="31"/>
      <c r="K27" s="30"/>
      <c r="L27" s="15" t="str">
        <f aca="false">IF(K27="W",(G27-1)*J27,IF(K27="L",-J27,IF(K27="P",0,"")))</f>
        <v/>
      </c>
      <c r="M27" s="16" t="str">
        <f aca="false">IFERROR(L27*$B$3,"")</f>
        <v/>
      </c>
      <c r="N27" s="15" t="n">
        <f aca="false">SUM($L$9:L27)</f>
        <v>0.85</v>
      </c>
      <c r="O27" s="16" t="n">
        <f aca="false">SUM($M$9:M27)</f>
        <v>8.5</v>
      </c>
      <c r="P27" s="13" t="n">
        <f aca="false">IFERROR(N27/SUM($J$9:J27),"")</f>
        <v>0.85</v>
      </c>
      <c r="Q27" s="13" t="n">
        <f aca="false">IFERROR(COUNTIF($K$9:K27,"W")/COUNTIF($K$9:K27,"&lt;&gt;"),"")</f>
        <v>1</v>
      </c>
      <c r="R27" s="17" t="n">
        <f aca="false">IFERROR(AVERAGE($I$9:I27),"")</f>
        <v>0.0277777777777778</v>
      </c>
    </row>
    <row r="28" customFormat="false" ht="15" hidden="false" customHeight="false" outlineLevel="0" collapsed="false">
      <c r="A28" s="29"/>
      <c r="B28" s="30"/>
      <c r="C28" s="30"/>
      <c r="D28" s="30"/>
      <c r="E28" s="30"/>
      <c r="F28" s="30"/>
      <c r="G28" s="31"/>
      <c r="H28" s="31"/>
      <c r="I28" s="17" t="str">
        <f aca="false">IFERROR((G28-H28)/H28,"")</f>
        <v/>
      </c>
      <c r="J28" s="31"/>
      <c r="K28" s="30"/>
      <c r="L28" s="15" t="str">
        <f aca="false">IF(K28="W",(G28-1)*J28,IF(K28="L",-J28,IF(K28="P",0,"")))</f>
        <v/>
      </c>
      <c r="M28" s="16" t="str">
        <f aca="false">IFERROR(L28*$B$3,"")</f>
        <v/>
      </c>
      <c r="N28" s="15" t="n">
        <f aca="false">SUM($L$9:L28)</f>
        <v>0.85</v>
      </c>
      <c r="O28" s="16" t="n">
        <f aca="false">SUM($M$9:M28)</f>
        <v>8.5</v>
      </c>
      <c r="P28" s="13" t="n">
        <f aca="false">IFERROR(N28/SUM($J$9:J28),"")</f>
        <v>0.85</v>
      </c>
      <c r="Q28" s="13" t="n">
        <f aca="false">IFERROR(COUNTIF($K$9:K28,"W")/COUNTIF($K$9:K28,"&lt;&gt;"),"")</f>
        <v>1</v>
      </c>
      <c r="R28" s="17" t="n">
        <f aca="false">IFERROR(AVERAGE($I$9:I28),"")</f>
        <v>0.0277777777777778</v>
      </c>
    </row>
    <row r="29" customFormat="false" ht="15" hidden="false" customHeight="false" outlineLevel="0" collapsed="false">
      <c r="A29" s="29"/>
      <c r="B29" s="30"/>
      <c r="C29" s="30"/>
      <c r="D29" s="30"/>
      <c r="E29" s="30"/>
      <c r="F29" s="30"/>
      <c r="G29" s="31"/>
      <c r="H29" s="31"/>
      <c r="I29" s="17" t="str">
        <f aca="false">IFERROR((G29-H29)/H29,"")</f>
        <v/>
      </c>
      <c r="J29" s="31"/>
      <c r="K29" s="30"/>
      <c r="L29" s="15" t="str">
        <f aca="false">IF(K29="W",(G29-1)*J29,IF(K29="L",-J29,IF(K29="P",0,"")))</f>
        <v/>
      </c>
      <c r="M29" s="16" t="str">
        <f aca="false">IFERROR(L29*$B$3,"")</f>
        <v/>
      </c>
      <c r="N29" s="15" t="n">
        <f aca="false">SUM($L$9:L29)</f>
        <v>0.85</v>
      </c>
      <c r="O29" s="16" t="n">
        <f aca="false">SUM($M$9:M29)</f>
        <v>8.5</v>
      </c>
      <c r="P29" s="13" t="n">
        <f aca="false">IFERROR(N29/SUM($J$9:J29),"")</f>
        <v>0.85</v>
      </c>
      <c r="Q29" s="13" t="n">
        <f aca="false">IFERROR(COUNTIF($K$9:K29,"W")/COUNTIF($K$9:K29,"&lt;&gt;"),"")</f>
        <v>1</v>
      </c>
      <c r="R29" s="17" t="n">
        <f aca="false">IFERROR(AVERAGE($I$9:I29),"")</f>
        <v>0.0277777777777778</v>
      </c>
    </row>
    <row r="30" customFormat="false" ht="15" hidden="false" customHeight="false" outlineLevel="0" collapsed="false">
      <c r="A30" s="29"/>
      <c r="B30" s="30"/>
      <c r="C30" s="30"/>
      <c r="D30" s="30"/>
      <c r="E30" s="30"/>
      <c r="F30" s="30"/>
      <c r="G30" s="31"/>
      <c r="H30" s="31"/>
      <c r="I30" s="17" t="str">
        <f aca="false">IFERROR((G30-H30)/H30,"")</f>
        <v/>
      </c>
      <c r="J30" s="31"/>
      <c r="K30" s="30"/>
      <c r="L30" s="15" t="str">
        <f aca="false">IF(K30="W",(G30-1)*J30,IF(K30="L",-J30,IF(K30="P",0,"")))</f>
        <v/>
      </c>
      <c r="M30" s="16" t="str">
        <f aca="false">IFERROR(L30*$B$3,"")</f>
        <v/>
      </c>
      <c r="N30" s="15" t="n">
        <f aca="false">SUM($L$9:L30)</f>
        <v>0.85</v>
      </c>
      <c r="O30" s="16" t="n">
        <f aca="false">SUM($M$9:M30)</f>
        <v>8.5</v>
      </c>
      <c r="P30" s="13" t="n">
        <f aca="false">IFERROR(N30/SUM($J$9:J30),"")</f>
        <v>0.85</v>
      </c>
      <c r="Q30" s="13" t="n">
        <f aca="false">IFERROR(COUNTIF($K$9:K30,"W")/COUNTIF($K$9:K30,"&lt;&gt;"),"")</f>
        <v>1</v>
      </c>
      <c r="R30" s="17" t="n">
        <f aca="false">IFERROR(AVERAGE($I$9:I30),"")</f>
        <v>0.0277777777777778</v>
      </c>
    </row>
    <row r="31" customFormat="false" ht="15" hidden="false" customHeight="false" outlineLevel="0" collapsed="false">
      <c r="A31" s="29"/>
      <c r="B31" s="30"/>
      <c r="C31" s="30"/>
      <c r="D31" s="30"/>
      <c r="E31" s="30"/>
      <c r="F31" s="30"/>
      <c r="G31" s="31"/>
      <c r="H31" s="31"/>
      <c r="I31" s="17" t="str">
        <f aca="false">IFERROR((G31-H31)/H31,"")</f>
        <v/>
      </c>
      <c r="J31" s="31"/>
      <c r="K31" s="30"/>
      <c r="L31" s="15" t="str">
        <f aca="false">IF(K31="W",(G31-1)*J31,IF(K31="L",-J31,IF(K31="P",0,"")))</f>
        <v/>
      </c>
      <c r="M31" s="16" t="str">
        <f aca="false">IFERROR(L31*$B$3,"")</f>
        <v/>
      </c>
      <c r="N31" s="15" t="n">
        <f aca="false">SUM($L$9:L31)</f>
        <v>0.85</v>
      </c>
      <c r="O31" s="16" t="n">
        <f aca="false">SUM($M$9:M31)</f>
        <v>8.5</v>
      </c>
      <c r="P31" s="13" t="n">
        <f aca="false">IFERROR(N31/SUM($J$9:J31),"")</f>
        <v>0.85</v>
      </c>
      <c r="Q31" s="13" t="n">
        <f aca="false">IFERROR(COUNTIF($K$9:K31,"W")/COUNTIF($K$9:K31,"&lt;&gt;"),"")</f>
        <v>1</v>
      </c>
      <c r="R31" s="17" t="n">
        <f aca="false">IFERROR(AVERAGE($I$9:I31),"")</f>
        <v>0.0277777777777778</v>
      </c>
    </row>
    <row r="32" customFormat="false" ht="15" hidden="false" customHeight="false" outlineLevel="0" collapsed="false">
      <c r="A32" s="29"/>
      <c r="B32" s="30"/>
      <c r="C32" s="30"/>
      <c r="D32" s="30"/>
      <c r="E32" s="30"/>
      <c r="F32" s="30"/>
      <c r="G32" s="31"/>
      <c r="H32" s="31"/>
      <c r="I32" s="17" t="str">
        <f aca="false">IFERROR((G32-H32)/H32,"")</f>
        <v/>
      </c>
      <c r="J32" s="31"/>
      <c r="K32" s="30"/>
      <c r="L32" s="15" t="str">
        <f aca="false">IF(K32="W",(G32-1)*J32,IF(K32="L",-J32,IF(K32="P",0,"")))</f>
        <v/>
      </c>
      <c r="M32" s="16" t="str">
        <f aca="false">IFERROR(L32*$B$3,"")</f>
        <v/>
      </c>
      <c r="N32" s="15" t="n">
        <f aca="false">SUM($L$9:L32)</f>
        <v>0.85</v>
      </c>
      <c r="O32" s="16" t="n">
        <f aca="false">SUM($M$9:M32)</f>
        <v>8.5</v>
      </c>
      <c r="P32" s="13" t="n">
        <f aca="false">IFERROR(N32/SUM($J$9:J32),"")</f>
        <v>0.85</v>
      </c>
      <c r="Q32" s="13" t="n">
        <f aca="false">IFERROR(COUNTIF($K$9:K32,"W")/COUNTIF($K$9:K32,"&lt;&gt;"),"")</f>
        <v>1</v>
      </c>
      <c r="R32" s="17" t="n">
        <f aca="false">IFERROR(AVERAGE($I$9:I32),"")</f>
        <v>0.0277777777777778</v>
      </c>
    </row>
    <row r="33" customFormat="false" ht="15" hidden="false" customHeight="false" outlineLevel="0" collapsed="false">
      <c r="A33" s="29"/>
      <c r="B33" s="30"/>
      <c r="C33" s="30"/>
      <c r="D33" s="30"/>
      <c r="E33" s="30"/>
      <c r="F33" s="30"/>
      <c r="G33" s="31"/>
      <c r="H33" s="31"/>
      <c r="I33" s="17" t="str">
        <f aca="false">IFERROR((G33-H33)/H33,"")</f>
        <v/>
      </c>
      <c r="J33" s="31"/>
      <c r="K33" s="30"/>
      <c r="L33" s="15" t="str">
        <f aca="false">IF(K33="W",(G33-1)*J33,IF(K33="L",-J33,IF(K33="P",0,"")))</f>
        <v/>
      </c>
      <c r="M33" s="16" t="str">
        <f aca="false">IFERROR(L33*$B$3,"")</f>
        <v/>
      </c>
      <c r="N33" s="15" t="n">
        <f aca="false">SUM($L$9:L33)</f>
        <v>0.85</v>
      </c>
      <c r="O33" s="16" t="n">
        <f aca="false">SUM($M$9:M33)</f>
        <v>8.5</v>
      </c>
      <c r="P33" s="13" t="n">
        <f aca="false">IFERROR(N33/SUM($J$9:J33),"")</f>
        <v>0.85</v>
      </c>
      <c r="Q33" s="13" t="n">
        <f aca="false">IFERROR(COUNTIF($K$9:K33,"W")/COUNTIF($K$9:K33,"&lt;&gt;"),"")</f>
        <v>1</v>
      </c>
      <c r="R33" s="17" t="n">
        <f aca="false">IFERROR(AVERAGE($I$9:I33),"")</f>
        <v>0.0277777777777778</v>
      </c>
    </row>
    <row r="34" customFormat="false" ht="15" hidden="false" customHeight="false" outlineLevel="0" collapsed="false">
      <c r="A34" s="29"/>
      <c r="B34" s="30"/>
      <c r="C34" s="30"/>
      <c r="D34" s="30"/>
      <c r="E34" s="30"/>
      <c r="F34" s="30"/>
      <c r="G34" s="31"/>
      <c r="H34" s="31"/>
      <c r="I34" s="17" t="str">
        <f aca="false">IFERROR((G34-H34)/H34,"")</f>
        <v/>
      </c>
      <c r="J34" s="31"/>
      <c r="K34" s="30"/>
      <c r="L34" s="15" t="str">
        <f aca="false">IF(K34="W",(G34-1)*J34,IF(K34="L",-J34,IF(K34="P",0,"")))</f>
        <v/>
      </c>
      <c r="M34" s="16" t="str">
        <f aca="false">IFERROR(L34*$B$3,"")</f>
        <v/>
      </c>
      <c r="N34" s="15" t="n">
        <f aca="false">SUM($L$9:L34)</f>
        <v>0.85</v>
      </c>
      <c r="O34" s="16" t="n">
        <f aca="false">SUM($M$9:M34)</f>
        <v>8.5</v>
      </c>
      <c r="P34" s="13" t="n">
        <f aca="false">IFERROR(N34/SUM($J$9:J34),"")</f>
        <v>0.85</v>
      </c>
      <c r="Q34" s="13" t="n">
        <f aca="false">IFERROR(COUNTIF($K$9:K34,"W")/COUNTIF($K$9:K34,"&lt;&gt;"),"")</f>
        <v>1</v>
      </c>
      <c r="R34" s="17" t="n">
        <f aca="false">IFERROR(AVERAGE($I$9:I34),"")</f>
        <v>0.0277777777777778</v>
      </c>
    </row>
    <row r="35" customFormat="false" ht="15" hidden="false" customHeight="false" outlineLevel="0" collapsed="false">
      <c r="A35" s="29"/>
      <c r="B35" s="30"/>
      <c r="C35" s="30"/>
      <c r="D35" s="30"/>
      <c r="E35" s="30"/>
      <c r="F35" s="30"/>
      <c r="G35" s="31"/>
      <c r="H35" s="31"/>
      <c r="I35" s="17" t="str">
        <f aca="false">IFERROR((G35-H35)/H35,"")</f>
        <v/>
      </c>
      <c r="J35" s="31"/>
      <c r="K35" s="30"/>
      <c r="L35" s="15" t="str">
        <f aca="false">IF(K35="W",(G35-1)*J35,IF(K35="L",-J35,IF(K35="P",0,"")))</f>
        <v/>
      </c>
      <c r="M35" s="16" t="str">
        <f aca="false">IFERROR(L35*$B$3,"")</f>
        <v/>
      </c>
      <c r="N35" s="15" t="n">
        <f aca="false">SUM($L$9:L35)</f>
        <v>0.85</v>
      </c>
      <c r="O35" s="16" t="n">
        <f aca="false">SUM($M$9:M35)</f>
        <v>8.5</v>
      </c>
      <c r="P35" s="13" t="n">
        <f aca="false">IFERROR(N35/SUM($J$9:J35),"")</f>
        <v>0.85</v>
      </c>
      <c r="Q35" s="13" t="n">
        <f aca="false">IFERROR(COUNTIF($K$9:K35,"W")/COUNTIF($K$9:K35,"&lt;&gt;"),"")</f>
        <v>1</v>
      </c>
      <c r="R35" s="17" t="n">
        <f aca="false">IFERROR(AVERAGE($I$9:I35),"")</f>
        <v>0.0277777777777778</v>
      </c>
    </row>
    <row r="36" customFormat="false" ht="15" hidden="false" customHeight="false" outlineLevel="0" collapsed="false">
      <c r="A36" s="29"/>
      <c r="B36" s="30"/>
      <c r="C36" s="30"/>
      <c r="D36" s="30"/>
      <c r="E36" s="30"/>
      <c r="F36" s="30"/>
      <c r="G36" s="31"/>
      <c r="H36" s="31"/>
      <c r="I36" s="17" t="str">
        <f aca="false">IFERROR((G36-H36)/H36,"")</f>
        <v/>
      </c>
      <c r="J36" s="31"/>
      <c r="K36" s="30"/>
      <c r="L36" s="15" t="str">
        <f aca="false">IF(K36="W",(G36-1)*J36,IF(K36="L",-J36,IF(K36="P",0,"")))</f>
        <v/>
      </c>
      <c r="M36" s="16" t="str">
        <f aca="false">IFERROR(L36*$B$3,"")</f>
        <v/>
      </c>
      <c r="N36" s="15" t="n">
        <f aca="false">SUM($L$9:L36)</f>
        <v>0.85</v>
      </c>
      <c r="O36" s="16" t="n">
        <f aca="false">SUM($M$9:M36)</f>
        <v>8.5</v>
      </c>
      <c r="P36" s="13" t="n">
        <f aca="false">IFERROR(N36/SUM($J$9:J36),"")</f>
        <v>0.85</v>
      </c>
      <c r="Q36" s="13" t="n">
        <f aca="false">IFERROR(COUNTIF($K$9:K36,"W")/COUNTIF($K$9:K36,"&lt;&gt;"),"")</f>
        <v>1</v>
      </c>
      <c r="R36" s="17" t="n">
        <f aca="false">IFERROR(AVERAGE($I$9:I36),"")</f>
        <v>0.0277777777777778</v>
      </c>
    </row>
    <row r="37" customFormat="false" ht="15" hidden="false" customHeight="false" outlineLevel="0" collapsed="false">
      <c r="A37" s="29"/>
      <c r="B37" s="30"/>
      <c r="C37" s="30"/>
      <c r="D37" s="30"/>
      <c r="E37" s="30"/>
      <c r="F37" s="30"/>
      <c r="G37" s="31"/>
      <c r="H37" s="31"/>
      <c r="I37" s="17" t="str">
        <f aca="false">IFERROR((G37-H37)/H37,"")</f>
        <v/>
      </c>
      <c r="J37" s="31"/>
      <c r="K37" s="30"/>
      <c r="L37" s="15" t="str">
        <f aca="false">IF(K37="W",(G37-1)*J37,IF(K37="L",-J37,IF(K37="P",0,"")))</f>
        <v/>
      </c>
      <c r="M37" s="16" t="str">
        <f aca="false">IFERROR(L37*$B$3,"")</f>
        <v/>
      </c>
      <c r="N37" s="15" t="n">
        <f aca="false">SUM($L$9:L37)</f>
        <v>0.85</v>
      </c>
      <c r="O37" s="16" t="n">
        <f aca="false">SUM($M$9:M37)</f>
        <v>8.5</v>
      </c>
      <c r="P37" s="13" t="n">
        <f aca="false">IFERROR(N37/SUM($J$9:J37),"")</f>
        <v>0.85</v>
      </c>
      <c r="Q37" s="13" t="n">
        <f aca="false">IFERROR(COUNTIF($K$9:K37,"W")/COUNTIF($K$9:K37,"&lt;&gt;"),"")</f>
        <v>1</v>
      </c>
      <c r="R37" s="17" t="n">
        <f aca="false">IFERROR(AVERAGE($I$9:I37),"")</f>
        <v>0.0277777777777778</v>
      </c>
    </row>
    <row r="38" customFormat="false" ht="15" hidden="false" customHeight="false" outlineLevel="0" collapsed="false">
      <c r="A38" s="29"/>
      <c r="B38" s="30"/>
      <c r="C38" s="30"/>
      <c r="D38" s="30"/>
      <c r="E38" s="30"/>
      <c r="F38" s="30"/>
      <c r="G38" s="31"/>
      <c r="H38" s="31"/>
      <c r="I38" s="17" t="str">
        <f aca="false">IFERROR((G38-H38)/H38,"")</f>
        <v/>
      </c>
      <c r="J38" s="31"/>
      <c r="K38" s="30"/>
      <c r="L38" s="15" t="str">
        <f aca="false">IF(K38="W",(G38-1)*J38,IF(K38="L",-J38,IF(K38="P",0,"")))</f>
        <v/>
      </c>
      <c r="M38" s="16" t="str">
        <f aca="false">IFERROR(L38*$B$3,"")</f>
        <v/>
      </c>
      <c r="N38" s="15" t="n">
        <f aca="false">SUM($L$9:L38)</f>
        <v>0.85</v>
      </c>
      <c r="O38" s="16" t="n">
        <f aca="false">SUM($M$9:M38)</f>
        <v>8.5</v>
      </c>
      <c r="P38" s="13" t="n">
        <f aca="false">IFERROR(N38/SUM($J$9:J38),"")</f>
        <v>0.85</v>
      </c>
      <c r="Q38" s="13" t="n">
        <f aca="false">IFERROR(COUNTIF($K$9:K38,"W")/COUNTIF($K$9:K38,"&lt;&gt;"),"")</f>
        <v>1</v>
      </c>
      <c r="R38" s="17" t="n">
        <f aca="false">IFERROR(AVERAGE($I$9:I38),"")</f>
        <v>0.0277777777777778</v>
      </c>
    </row>
    <row r="39" customFormat="false" ht="15" hidden="false" customHeight="false" outlineLevel="0" collapsed="false">
      <c r="A39" s="29"/>
      <c r="B39" s="30"/>
      <c r="C39" s="30"/>
      <c r="D39" s="30"/>
      <c r="E39" s="30"/>
      <c r="F39" s="30"/>
      <c r="G39" s="31"/>
      <c r="H39" s="31"/>
      <c r="I39" s="17" t="str">
        <f aca="false">IFERROR((G39-H39)/H39,"")</f>
        <v/>
      </c>
      <c r="J39" s="31"/>
      <c r="K39" s="30"/>
      <c r="L39" s="15" t="str">
        <f aca="false">IF(K39="W",(G39-1)*J39,IF(K39="L",-J39,IF(K39="P",0,"")))</f>
        <v/>
      </c>
      <c r="M39" s="16" t="str">
        <f aca="false">IFERROR(L39*$B$3,"")</f>
        <v/>
      </c>
      <c r="N39" s="15" t="n">
        <f aca="false">SUM($L$9:L39)</f>
        <v>0.85</v>
      </c>
      <c r="O39" s="16" t="n">
        <f aca="false">SUM($M$9:M39)</f>
        <v>8.5</v>
      </c>
      <c r="P39" s="13" t="n">
        <f aca="false">IFERROR(N39/SUM($J$9:J39),"")</f>
        <v>0.85</v>
      </c>
      <c r="Q39" s="13" t="n">
        <f aca="false">IFERROR(COUNTIF($K$9:K39,"W")/COUNTIF($K$9:K39,"&lt;&gt;"),"")</f>
        <v>1</v>
      </c>
      <c r="R39" s="17" t="n">
        <f aca="false">IFERROR(AVERAGE($I$9:I39),"")</f>
        <v>0.0277777777777778</v>
      </c>
    </row>
    <row r="40" customFormat="false" ht="15" hidden="false" customHeight="false" outlineLevel="0" collapsed="false">
      <c r="A40" s="29"/>
      <c r="B40" s="30"/>
      <c r="C40" s="30"/>
      <c r="D40" s="30"/>
      <c r="E40" s="30"/>
      <c r="F40" s="30"/>
      <c r="G40" s="31"/>
      <c r="H40" s="31"/>
      <c r="I40" s="17" t="str">
        <f aca="false">IFERROR((G40-H40)/H40,"")</f>
        <v/>
      </c>
      <c r="J40" s="31"/>
      <c r="K40" s="30"/>
      <c r="L40" s="15" t="str">
        <f aca="false">IF(K40="W",(G40-1)*J40,IF(K40="L",-J40,IF(K40="P",0,"")))</f>
        <v/>
      </c>
      <c r="M40" s="16" t="str">
        <f aca="false">IFERROR(L40*$B$3,"")</f>
        <v/>
      </c>
      <c r="N40" s="15" t="n">
        <f aca="false">SUM($L$9:L40)</f>
        <v>0.85</v>
      </c>
      <c r="O40" s="16" t="n">
        <f aca="false">SUM($M$9:M40)</f>
        <v>8.5</v>
      </c>
      <c r="P40" s="13" t="n">
        <f aca="false">IFERROR(N40/SUM($J$9:J40),"")</f>
        <v>0.85</v>
      </c>
      <c r="Q40" s="13" t="n">
        <f aca="false">IFERROR(COUNTIF($K$9:K40,"W")/COUNTIF($K$9:K40,"&lt;&gt;"),"")</f>
        <v>1</v>
      </c>
      <c r="R40" s="17" t="n">
        <f aca="false">IFERROR(AVERAGE($I$9:I40),"")</f>
        <v>0.0277777777777778</v>
      </c>
    </row>
    <row r="41" customFormat="false" ht="15" hidden="false" customHeight="false" outlineLevel="0" collapsed="false">
      <c r="A41" s="29"/>
      <c r="B41" s="30"/>
      <c r="C41" s="30"/>
      <c r="D41" s="30"/>
      <c r="E41" s="30"/>
      <c r="F41" s="30"/>
      <c r="G41" s="31"/>
      <c r="H41" s="31"/>
      <c r="I41" s="17" t="str">
        <f aca="false">IFERROR((G41-H41)/H41,"")</f>
        <v/>
      </c>
      <c r="J41" s="31"/>
      <c r="K41" s="30"/>
      <c r="L41" s="15" t="str">
        <f aca="false">IF(K41="W",(G41-1)*J41,IF(K41="L",-J41,IF(K41="P",0,"")))</f>
        <v/>
      </c>
      <c r="M41" s="16" t="str">
        <f aca="false">IFERROR(L41*$B$3,"")</f>
        <v/>
      </c>
      <c r="N41" s="15" t="n">
        <f aca="false">SUM($L$9:L41)</f>
        <v>0.85</v>
      </c>
      <c r="O41" s="16" t="n">
        <f aca="false">SUM($M$9:M41)</f>
        <v>8.5</v>
      </c>
      <c r="P41" s="13" t="n">
        <f aca="false">IFERROR(N41/SUM($J$9:J41),"")</f>
        <v>0.85</v>
      </c>
      <c r="Q41" s="13" t="n">
        <f aca="false">IFERROR(COUNTIF($K$9:K41,"W")/COUNTIF($K$9:K41,"&lt;&gt;"),"")</f>
        <v>1</v>
      </c>
      <c r="R41" s="17" t="n">
        <f aca="false">IFERROR(AVERAGE($I$9:I41),"")</f>
        <v>0.0277777777777778</v>
      </c>
    </row>
    <row r="42" customFormat="false" ht="15" hidden="false" customHeight="false" outlineLevel="0" collapsed="false">
      <c r="A42" s="29"/>
      <c r="B42" s="30"/>
      <c r="C42" s="30"/>
      <c r="D42" s="30"/>
      <c r="E42" s="30"/>
      <c r="F42" s="30"/>
      <c r="G42" s="31"/>
      <c r="H42" s="31"/>
      <c r="I42" s="17" t="str">
        <f aca="false">IFERROR((G42-H42)/H42,"")</f>
        <v/>
      </c>
      <c r="J42" s="31"/>
      <c r="K42" s="30"/>
      <c r="L42" s="15" t="str">
        <f aca="false">IF(K42="W",(G42-1)*J42,IF(K42="L",-J42,IF(K42="P",0,"")))</f>
        <v/>
      </c>
      <c r="M42" s="16" t="str">
        <f aca="false">IFERROR(L42*$B$3,"")</f>
        <v/>
      </c>
      <c r="N42" s="15" t="n">
        <f aca="false">SUM($L$9:L42)</f>
        <v>0.85</v>
      </c>
      <c r="O42" s="16" t="n">
        <f aca="false">SUM($M$9:M42)</f>
        <v>8.5</v>
      </c>
      <c r="P42" s="13" t="n">
        <f aca="false">IFERROR(N42/SUM($J$9:J42),"")</f>
        <v>0.85</v>
      </c>
      <c r="Q42" s="13" t="n">
        <f aca="false">IFERROR(COUNTIF($K$9:K42,"W")/COUNTIF($K$9:K42,"&lt;&gt;"),"")</f>
        <v>1</v>
      </c>
      <c r="R42" s="17" t="n">
        <f aca="false">IFERROR(AVERAGE($I$9:I42),"")</f>
        <v>0.0277777777777778</v>
      </c>
    </row>
    <row r="43" customFormat="false" ht="15" hidden="false" customHeight="false" outlineLevel="0" collapsed="false">
      <c r="A43" s="29"/>
      <c r="B43" s="30"/>
      <c r="C43" s="30"/>
      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30"/>
      <c r="L43" s="15" t="str">
        <f aca="false">IF(K43="W",(G43-1)*J43,IF(K43="L",-J43,IF(K43="P",0,"")))</f>
        <v/>
      </c>
      <c r="M43" s="16" t="str">
        <f aca="false">IFERROR(L43*$B$3,"")</f>
        <v/>
      </c>
      <c r="N43" s="15" t="n">
        <f aca="false">SUM($L$9:L43)</f>
        <v>0.85</v>
      </c>
      <c r="O43" s="16" t="n">
        <f aca="false">SUM($M$9:M43)</f>
        <v>8.5</v>
      </c>
      <c r="P43" s="13" t="n">
        <f aca="false">IFERROR(N43/SUM($J$9:J43),"")</f>
        <v>0.85</v>
      </c>
      <c r="Q43" s="13" t="n">
        <f aca="false">IFERROR(COUNTIF($K$9:K43,"W")/COUNTIF($K$9:K43,"&lt;&gt;"),"")</f>
        <v>1</v>
      </c>
      <c r="R43" s="17" t="n">
        <f aca="false">IFERROR(AVERAGE($I$9:I43),"")</f>
        <v>0.0277777777777778</v>
      </c>
    </row>
    <row r="44" customFormat="false" ht="15" hidden="false" customHeight="false" outlineLevel="0" collapsed="false">
      <c r="A44" s="29"/>
      <c r="B44" s="30"/>
      <c r="C44" s="30"/>
      <c r="D44" s="30"/>
      <c r="E44" s="30"/>
      <c r="F44" s="30"/>
      <c r="G44" s="31"/>
      <c r="H44" s="31"/>
      <c r="I44" s="17" t="str">
        <f aca="false">IFERROR((G44-H44)/H44,"")</f>
        <v/>
      </c>
      <c r="J44" s="31"/>
      <c r="K44" s="30"/>
      <c r="L44" s="15" t="str">
        <f aca="false">IF(K44="W",(G44-1)*J44,IF(K44="L",-J44,IF(K44="P",0,"")))</f>
        <v/>
      </c>
      <c r="M44" s="16" t="str">
        <f aca="false">IFERROR(L44*$B$3,"")</f>
        <v/>
      </c>
      <c r="N44" s="15" t="n">
        <f aca="false">SUM($L$9:L44)</f>
        <v>0.85</v>
      </c>
      <c r="O44" s="16" t="n">
        <f aca="false">SUM($M$9:M44)</f>
        <v>8.5</v>
      </c>
      <c r="P44" s="13" t="n">
        <f aca="false">IFERROR(N44/SUM($J$9:J44),"")</f>
        <v>0.85</v>
      </c>
      <c r="Q44" s="13" t="n">
        <f aca="false">IFERROR(COUNTIF($K$9:K44,"W")/COUNTIF($K$9:K44,"&lt;&gt;"),"")</f>
        <v>1</v>
      </c>
      <c r="R44" s="17" t="n">
        <f aca="false">IFERROR(AVERAGE($I$9:I44),"")</f>
        <v>0.0277777777777778</v>
      </c>
    </row>
    <row r="45" customFormat="false" ht="15" hidden="false" customHeight="false" outlineLevel="0" collapsed="false">
      <c r="A45" s="29"/>
      <c r="B45" s="30"/>
      <c r="C45" s="30"/>
      <c r="D45" s="30"/>
      <c r="E45" s="30"/>
      <c r="F45" s="30"/>
      <c r="G45" s="31"/>
      <c r="H45" s="31"/>
      <c r="I45" s="17" t="str">
        <f aca="false">IFERROR((G45-H45)/H45,"")</f>
        <v/>
      </c>
      <c r="J45" s="31"/>
      <c r="K45" s="30"/>
      <c r="L45" s="15" t="str">
        <f aca="false">IF(K45="W",(G45-1)*J45,IF(K45="L",-J45,IF(K45="P",0,"")))</f>
        <v/>
      </c>
      <c r="M45" s="16" t="str">
        <f aca="false">IFERROR(L45*$B$3,"")</f>
        <v/>
      </c>
      <c r="N45" s="15" t="n">
        <f aca="false">SUM($L$9:L45)</f>
        <v>0.85</v>
      </c>
      <c r="O45" s="16" t="n">
        <f aca="false">SUM($M$9:M45)</f>
        <v>8.5</v>
      </c>
      <c r="P45" s="13" t="n">
        <f aca="false">IFERROR(N45/SUM($J$9:J45),"")</f>
        <v>0.85</v>
      </c>
      <c r="Q45" s="13" t="n">
        <f aca="false">IFERROR(COUNTIF($K$9:K45,"W")/COUNTIF($K$9:K45,"&lt;&gt;"),"")</f>
        <v>1</v>
      </c>
      <c r="R45" s="17" t="n">
        <f aca="false">IFERROR(AVERAGE($I$9:I45),"")</f>
        <v>0.0277777777777778</v>
      </c>
    </row>
    <row r="46" customFormat="false" ht="15" hidden="false" customHeight="false" outlineLevel="0" collapsed="false">
      <c r="A46" s="29"/>
      <c r="B46" s="30"/>
      <c r="C46" s="30"/>
      <c r="D46" s="30"/>
      <c r="E46" s="30"/>
      <c r="F46" s="30"/>
      <c r="G46" s="31"/>
      <c r="H46" s="31"/>
      <c r="I46" s="17" t="str">
        <f aca="false">IFERROR((G46-H46)/H46,"")</f>
        <v/>
      </c>
      <c r="J46" s="31"/>
      <c r="K46" s="30"/>
      <c r="L46" s="15" t="str">
        <f aca="false">IF(K46="W",(G46-1)*J46,IF(K46="L",-J46,IF(K46="P",0,"")))</f>
        <v/>
      </c>
      <c r="M46" s="16" t="str">
        <f aca="false">IFERROR(L46*$B$3,"")</f>
        <v/>
      </c>
      <c r="N46" s="15" t="n">
        <f aca="false">SUM($L$9:L46)</f>
        <v>0.85</v>
      </c>
      <c r="O46" s="16" t="n">
        <f aca="false">SUM($M$9:M46)</f>
        <v>8.5</v>
      </c>
      <c r="P46" s="13" t="n">
        <f aca="false">IFERROR(N46/SUM($J$9:J46),"")</f>
        <v>0.85</v>
      </c>
      <c r="Q46" s="13" t="n">
        <f aca="false">IFERROR(COUNTIF($K$9:K46,"W")/COUNTIF($K$9:K46,"&lt;&gt;"),"")</f>
        <v>1</v>
      </c>
      <c r="R46" s="17" t="n">
        <f aca="false">IFERROR(AVERAGE($I$9:I46),"")</f>
        <v>0.0277777777777778</v>
      </c>
    </row>
    <row r="47" customFormat="false" ht="15" hidden="false" customHeight="false" outlineLevel="0" collapsed="false">
      <c r="A47" s="29"/>
      <c r="B47" s="30"/>
      <c r="C47" s="30"/>
      <c r="D47" s="30"/>
      <c r="E47" s="30"/>
      <c r="F47" s="30"/>
      <c r="G47" s="31"/>
      <c r="H47" s="31"/>
      <c r="I47" s="17" t="str">
        <f aca="false">IFERROR((G47-H47)/H47,"")</f>
        <v/>
      </c>
      <c r="J47" s="31"/>
      <c r="K47" s="30"/>
      <c r="L47" s="15" t="str">
        <f aca="false">IF(K47="W",(G47-1)*J47,IF(K47="L",-J47,IF(K47="P",0,"")))</f>
        <v/>
      </c>
      <c r="M47" s="16" t="str">
        <f aca="false">IFERROR(L47*$B$3,"")</f>
        <v/>
      </c>
      <c r="N47" s="15" t="n">
        <f aca="false">SUM($L$9:L47)</f>
        <v>0.85</v>
      </c>
      <c r="O47" s="16" t="n">
        <f aca="false">SUM($M$9:M47)</f>
        <v>8.5</v>
      </c>
      <c r="P47" s="13" t="n">
        <f aca="false">IFERROR(N47/SUM($J$9:J47),"")</f>
        <v>0.85</v>
      </c>
      <c r="Q47" s="13" t="n">
        <f aca="false">IFERROR(COUNTIF($K$9:K47,"W")/COUNTIF($K$9:K47,"&lt;&gt;"),"")</f>
        <v>1</v>
      </c>
      <c r="R47" s="17" t="n">
        <f aca="false">IFERROR(AVERAGE($I$9:I47),"")</f>
        <v>0.0277777777777778</v>
      </c>
    </row>
    <row r="48" customFormat="false" ht="15" hidden="false" customHeight="false" outlineLevel="0" collapsed="false">
      <c r="A48" s="29"/>
      <c r="B48" s="30"/>
      <c r="C48" s="30"/>
      <c r="D48" s="30"/>
      <c r="E48" s="30"/>
      <c r="F48" s="30"/>
      <c r="G48" s="31"/>
      <c r="H48" s="31"/>
      <c r="I48" s="17" t="str">
        <f aca="false">IFERROR((G48-H48)/H48,"")</f>
        <v/>
      </c>
      <c r="J48" s="31"/>
      <c r="K48" s="30"/>
      <c r="L48" s="15" t="str">
        <f aca="false">IF(K48="W",(G48-1)*J48,IF(K48="L",-J48,IF(K48="P",0,"")))</f>
        <v/>
      </c>
      <c r="M48" s="16" t="str">
        <f aca="false">IFERROR(L48*$B$3,"")</f>
        <v/>
      </c>
      <c r="N48" s="15" t="n">
        <f aca="false">SUM($L$9:L48)</f>
        <v>0.85</v>
      </c>
      <c r="O48" s="16" t="n">
        <f aca="false">SUM($M$9:M48)</f>
        <v>8.5</v>
      </c>
      <c r="P48" s="13" t="n">
        <f aca="false">IFERROR(N48/SUM($J$9:J48),"")</f>
        <v>0.85</v>
      </c>
      <c r="Q48" s="13" t="n">
        <f aca="false">IFERROR(COUNTIF($K$9:K48,"W")/COUNTIF($K$9:K48,"&lt;&gt;"),"")</f>
        <v>1</v>
      </c>
      <c r="R48" s="17" t="n">
        <f aca="false">IFERROR(AVERAGE($I$9:I48),"")</f>
        <v>0.0277777777777778</v>
      </c>
    </row>
    <row r="49" customFormat="false" ht="15" hidden="false" customHeight="false" outlineLevel="0" collapsed="false">
      <c r="A49" s="29"/>
      <c r="B49" s="30"/>
      <c r="C49" s="30"/>
      <c r="D49" s="30"/>
      <c r="E49" s="30"/>
      <c r="F49" s="30"/>
      <c r="G49" s="31"/>
      <c r="H49" s="31"/>
      <c r="I49" s="17" t="str">
        <f aca="false">IFERROR((G49-H49)/H49,"")</f>
        <v/>
      </c>
      <c r="J49" s="31"/>
      <c r="K49" s="30"/>
      <c r="L49" s="15" t="str">
        <f aca="false">IF(K49="W",(G49-1)*J49,IF(K49="L",-J49,IF(K49="P",0,"")))</f>
        <v/>
      </c>
      <c r="M49" s="16" t="str">
        <f aca="false">IFERROR(L49*$B$3,"")</f>
        <v/>
      </c>
      <c r="N49" s="15" t="n">
        <f aca="false">SUM($L$9:L49)</f>
        <v>0.85</v>
      </c>
      <c r="O49" s="16" t="n">
        <f aca="false">SUM($M$9:M49)</f>
        <v>8.5</v>
      </c>
      <c r="P49" s="13" t="n">
        <f aca="false">IFERROR(N49/SUM($J$9:J49),"")</f>
        <v>0.85</v>
      </c>
      <c r="Q49" s="13" t="n">
        <f aca="false">IFERROR(COUNTIF($K$9:K49,"W")/COUNTIF($K$9:K49,"&lt;&gt;"),"")</f>
        <v>1</v>
      </c>
      <c r="R49" s="17" t="n">
        <f aca="false">IFERROR(AVERAGE($I$9:I49),"")</f>
        <v>0.0277777777777778</v>
      </c>
    </row>
    <row r="50" customFormat="false" ht="15" hidden="false" customHeight="false" outlineLevel="0" collapsed="false">
      <c r="A50" s="29"/>
      <c r="B50" s="30"/>
      <c r="C50" s="30"/>
      <c r="D50" s="30"/>
      <c r="E50" s="30"/>
      <c r="F50" s="30"/>
      <c r="G50" s="31"/>
      <c r="H50" s="31"/>
      <c r="I50" s="17" t="str">
        <f aca="false">IFERROR((G50-H50)/H50,"")</f>
        <v/>
      </c>
      <c r="J50" s="31"/>
      <c r="K50" s="30"/>
      <c r="L50" s="15" t="str">
        <f aca="false">IF(K50="W",(G50-1)*J50,IF(K50="L",-J50,IF(K50="P",0,"")))</f>
        <v/>
      </c>
      <c r="M50" s="16" t="str">
        <f aca="false">IFERROR(L50*$B$3,"")</f>
        <v/>
      </c>
      <c r="N50" s="15" t="n">
        <f aca="false">SUM($L$9:L50)</f>
        <v>0.85</v>
      </c>
      <c r="O50" s="16" t="n">
        <f aca="false">SUM($M$9:M50)</f>
        <v>8.5</v>
      </c>
      <c r="P50" s="13" t="n">
        <f aca="false">IFERROR(N50/SUM($J$9:J50),"")</f>
        <v>0.85</v>
      </c>
      <c r="Q50" s="13" t="n">
        <f aca="false">IFERROR(COUNTIF($K$9:K50,"W")/COUNTIF($K$9:K50,"&lt;&gt;"),"")</f>
        <v>1</v>
      </c>
      <c r="R50" s="17" t="n">
        <f aca="false">IFERROR(AVERAGE($I$9:I50),"")</f>
        <v>0.0277777777777778</v>
      </c>
    </row>
    <row r="51" customFormat="false" ht="15" hidden="false" customHeight="false" outlineLevel="0" collapsed="false">
      <c r="A51" s="29"/>
      <c r="B51" s="30"/>
      <c r="C51" s="30"/>
      <c r="D51" s="30"/>
      <c r="E51" s="30"/>
      <c r="F51" s="30"/>
      <c r="G51" s="31"/>
      <c r="H51" s="31"/>
      <c r="I51" s="17" t="str">
        <f aca="false">IFERROR((G51-H51)/H51,"")</f>
        <v/>
      </c>
      <c r="J51" s="31"/>
      <c r="K51" s="30"/>
      <c r="L51" s="15" t="str">
        <f aca="false">IF(K51="W",(G51-1)*J51,IF(K51="L",-J51,IF(K51="P",0,"")))</f>
        <v/>
      </c>
      <c r="M51" s="16" t="str">
        <f aca="false">IFERROR(L51*$B$3,"")</f>
        <v/>
      </c>
      <c r="N51" s="15" t="n">
        <f aca="false">SUM($L$9:L51)</f>
        <v>0.85</v>
      </c>
      <c r="O51" s="16" t="n">
        <f aca="false">SUM($M$9:M51)</f>
        <v>8.5</v>
      </c>
      <c r="P51" s="13" t="n">
        <f aca="false">IFERROR(N51/SUM($J$9:J51),"")</f>
        <v>0.85</v>
      </c>
      <c r="Q51" s="13" t="n">
        <f aca="false">IFERROR(COUNTIF($K$9:K51,"W")/COUNTIF($K$9:K51,"&lt;&gt;"),"")</f>
        <v>1</v>
      </c>
      <c r="R51" s="17" t="n">
        <f aca="false">IFERROR(AVERAGE($I$9:I51),"")</f>
        <v>0.0277777777777778</v>
      </c>
    </row>
    <row r="52" customFormat="false" ht="15" hidden="false" customHeight="false" outlineLevel="0" collapsed="false">
      <c r="A52" s="29"/>
      <c r="B52" s="30"/>
      <c r="C52" s="30"/>
      <c r="D52" s="30"/>
      <c r="E52" s="30"/>
      <c r="F52" s="30"/>
      <c r="G52" s="31"/>
      <c r="H52" s="31"/>
      <c r="I52" s="17" t="str">
        <f aca="false">IFERROR((G52-H52)/H52,"")</f>
        <v/>
      </c>
      <c r="J52" s="31"/>
      <c r="K52" s="30"/>
      <c r="L52" s="15" t="str">
        <f aca="false">IF(K52="W",(G52-1)*J52,IF(K52="L",-J52,IF(K52="P",0,"")))</f>
        <v/>
      </c>
      <c r="M52" s="16" t="str">
        <f aca="false">IFERROR(L52*$B$3,"")</f>
        <v/>
      </c>
      <c r="N52" s="15" t="n">
        <f aca="false">SUM($L$9:L52)</f>
        <v>0.85</v>
      </c>
      <c r="O52" s="16" t="n">
        <f aca="false">SUM($M$9:M52)</f>
        <v>8.5</v>
      </c>
      <c r="P52" s="13" t="n">
        <f aca="false">IFERROR(N52/SUM($J$9:J52),"")</f>
        <v>0.85</v>
      </c>
      <c r="Q52" s="13" t="n">
        <f aca="false">IFERROR(COUNTIF($K$9:K52,"W")/COUNTIF($K$9:K52,"&lt;&gt;"),"")</f>
        <v>1</v>
      </c>
      <c r="R52" s="17" t="n">
        <f aca="false">IFERROR(AVERAGE($I$9:I52),"")</f>
        <v>0.0277777777777778</v>
      </c>
    </row>
    <row r="53" customFormat="false" ht="15" hidden="false" customHeight="false" outlineLevel="0" collapsed="false">
      <c r="A53" s="29"/>
      <c r="B53" s="30"/>
      <c r="C53" s="30"/>
      <c r="D53" s="30"/>
      <c r="E53" s="30"/>
      <c r="F53" s="30"/>
      <c r="G53" s="31"/>
      <c r="H53" s="31"/>
      <c r="I53" s="17" t="str">
        <f aca="false">IFERROR((G53-H53)/H53,"")</f>
        <v/>
      </c>
      <c r="J53" s="31"/>
      <c r="K53" s="30"/>
      <c r="L53" s="15" t="str">
        <f aca="false">IF(K53="W",(G53-1)*J53,IF(K53="L",-J53,IF(K53="P",0,"")))</f>
        <v/>
      </c>
      <c r="M53" s="16" t="str">
        <f aca="false">IFERROR(L53*$B$3,"")</f>
        <v/>
      </c>
      <c r="N53" s="15" t="n">
        <f aca="false">SUM($L$9:L53)</f>
        <v>0.85</v>
      </c>
      <c r="O53" s="16" t="n">
        <f aca="false">SUM($M$9:M53)</f>
        <v>8.5</v>
      </c>
      <c r="P53" s="13" t="n">
        <f aca="false">IFERROR(N53/SUM($J$9:J53),"")</f>
        <v>0.85</v>
      </c>
      <c r="Q53" s="13" t="n">
        <f aca="false">IFERROR(COUNTIF($K$9:K53,"W")/COUNTIF($K$9:K53,"&lt;&gt;"),"")</f>
        <v>1</v>
      </c>
      <c r="R53" s="17" t="n">
        <f aca="false">IFERROR(AVERAGE($I$9:I53),"")</f>
        <v>0.0277777777777778</v>
      </c>
    </row>
    <row r="54" customFormat="false" ht="15" hidden="false" customHeight="false" outlineLevel="0" collapsed="false">
      <c r="A54" s="29"/>
      <c r="B54" s="30"/>
      <c r="C54" s="30"/>
      <c r="D54" s="30"/>
      <c r="E54" s="30"/>
      <c r="F54" s="30"/>
      <c r="G54" s="31"/>
      <c r="H54" s="31"/>
      <c r="I54" s="17" t="str">
        <f aca="false">IFERROR((G54-H54)/H54,"")</f>
        <v/>
      </c>
      <c r="J54" s="31"/>
      <c r="K54" s="30"/>
      <c r="L54" s="15" t="str">
        <f aca="false">IF(K54="W",(G54-1)*J54,IF(K54="L",-J54,IF(K54="P",0,"")))</f>
        <v/>
      </c>
      <c r="M54" s="16" t="str">
        <f aca="false">IFERROR(L54*$B$3,"")</f>
        <v/>
      </c>
      <c r="N54" s="15" t="n">
        <f aca="false">SUM($L$9:L54)</f>
        <v>0.85</v>
      </c>
      <c r="O54" s="16" t="n">
        <f aca="false">SUM($M$9:M54)</f>
        <v>8.5</v>
      </c>
      <c r="P54" s="13" t="n">
        <f aca="false">IFERROR(N54/SUM($J$9:J54),"")</f>
        <v>0.85</v>
      </c>
      <c r="Q54" s="13" t="n">
        <f aca="false">IFERROR(COUNTIF($K$9:K54,"W")/COUNTIF($K$9:K54,"&lt;&gt;"),"")</f>
        <v>1</v>
      </c>
      <c r="R54" s="17" t="n">
        <f aca="false">IFERROR(AVERAGE($I$9:I54),"")</f>
        <v>0.0277777777777778</v>
      </c>
    </row>
    <row r="55" customFormat="false" ht="15" hidden="false" customHeight="false" outlineLevel="0" collapsed="false">
      <c r="A55" s="29"/>
      <c r="B55" s="30"/>
      <c r="C55" s="30"/>
      <c r="D55" s="30"/>
      <c r="E55" s="30"/>
      <c r="F55" s="30"/>
      <c r="G55" s="31"/>
      <c r="H55" s="31"/>
      <c r="I55" s="17" t="str">
        <f aca="false">IFERROR((G55-H55)/H55,"")</f>
        <v/>
      </c>
      <c r="J55" s="31"/>
      <c r="K55" s="30"/>
      <c r="L55" s="15" t="str">
        <f aca="false">IF(K55="W",(G55-1)*J55,IF(K55="L",-J55,IF(K55="P",0,"")))</f>
        <v/>
      </c>
      <c r="M55" s="16" t="str">
        <f aca="false">IFERROR(L55*$B$3,"")</f>
        <v/>
      </c>
      <c r="N55" s="15" t="n">
        <f aca="false">SUM($L$9:L55)</f>
        <v>0.85</v>
      </c>
      <c r="O55" s="16" t="n">
        <f aca="false">SUM($M$9:M55)</f>
        <v>8.5</v>
      </c>
      <c r="P55" s="13" t="n">
        <f aca="false">IFERROR(N55/SUM($J$9:J55),"")</f>
        <v>0.85</v>
      </c>
      <c r="Q55" s="13" t="n">
        <f aca="false">IFERROR(COUNTIF($K$9:K55,"W")/COUNTIF($K$9:K55,"&lt;&gt;"),"")</f>
        <v>1</v>
      </c>
      <c r="R55" s="17" t="n">
        <f aca="false">IFERROR(AVERAGE($I$9:I55),"")</f>
        <v>0.0277777777777778</v>
      </c>
    </row>
    <row r="56" customFormat="false" ht="15" hidden="false" customHeight="false" outlineLevel="0" collapsed="false">
      <c r="A56" s="29"/>
      <c r="B56" s="30"/>
      <c r="C56" s="30"/>
      <c r="D56" s="30"/>
      <c r="E56" s="30"/>
      <c r="F56" s="30"/>
      <c r="G56" s="31"/>
      <c r="H56" s="31"/>
      <c r="I56" s="17" t="str">
        <f aca="false">IFERROR((G56-H56)/H56,"")</f>
        <v/>
      </c>
      <c r="J56" s="31"/>
      <c r="K56" s="30"/>
      <c r="L56" s="15" t="str">
        <f aca="false">IF(K56="W",(G56-1)*J56,IF(K56="L",-J56,IF(K56="P",0,"")))</f>
        <v/>
      </c>
      <c r="M56" s="16" t="str">
        <f aca="false">IFERROR(L56*$B$3,"")</f>
        <v/>
      </c>
      <c r="N56" s="15" t="n">
        <f aca="false">SUM($L$9:L56)</f>
        <v>0.85</v>
      </c>
      <c r="O56" s="16" t="n">
        <f aca="false">SUM($M$9:M56)</f>
        <v>8.5</v>
      </c>
      <c r="P56" s="13" t="n">
        <f aca="false">IFERROR(N56/SUM($J$9:J56),"")</f>
        <v>0.85</v>
      </c>
      <c r="Q56" s="13" t="n">
        <f aca="false">IFERROR(COUNTIF($K$9:K56,"W")/COUNTIF($K$9:K56,"&lt;&gt;"),"")</f>
        <v>1</v>
      </c>
      <c r="R56" s="17" t="n">
        <f aca="false">IFERROR(AVERAGE($I$9:I56),"")</f>
        <v>0.0277777777777778</v>
      </c>
    </row>
    <row r="57" customFormat="false" ht="15" hidden="false" customHeight="false" outlineLevel="0" collapsed="false">
      <c r="A57" s="29"/>
      <c r="B57" s="30"/>
      <c r="C57" s="30"/>
      <c r="D57" s="30"/>
      <c r="E57" s="30"/>
      <c r="F57" s="30"/>
      <c r="G57" s="31"/>
      <c r="H57" s="31"/>
      <c r="I57" s="17" t="str">
        <f aca="false">IFERROR((G57-H57)/H57,"")</f>
        <v/>
      </c>
      <c r="J57" s="31"/>
      <c r="K57" s="30"/>
      <c r="L57" s="15" t="str">
        <f aca="false">IF(K57="W",(G57-1)*J57,IF(K57="L",-J57,IF(K57="P",0,"")))</f>
        <v/>
      </c>
      <c r="M57" s="16" t="str">
        <f aca="false">IFERROR(L57*$B$3,"")</f>
        <v/>
      </c>
      <c r="N57" s="15" t="n">
        <f aca="false">SUM($L$9:L57)</f>
        <v>0.85</v>
      </c>
      <c r="O57" s="16" t="n">
        <f aca="false">SUM($M$9:M57)</f>
        <v>8.5</v>
      </c>
      <c r="P57" s="13" t="n">
        <f aca="false">IFERROR(N57/SUM($J$9:J57),"")</f>
        <v>0.85</v>
      </c>
      <c r="Q57" s="13" t="n">
        <f aca="false">IFERROR(COUNTIF($K$9:K57,"W")/COUNTIF($K$9:K57,"&lt;&gt;"),"")</f>
        <v>1</v>
      </c>
      <c r="R57" s="17" t="n">
        <f aca="false">IFERROR(AVERAGE($I$9:I57),"")</f>
        <v>0.0277777777777778</v>
      </c>
    </row>
    <row r="58" customFormat="false" ht="15" hidden="false" customHeight="false" outlineLevel="0" collapsed="false">
      <c r="A58" s="29"/>
      <c r="B58" s="30"/>
      <c r="C58" s="30"/>
      <c r="D58" s="30"/>
      <c r="E58" s="30"/>
      <c r="F58" s="30"/>
      <c r="G58" s="31"/>
      <c r="H58" s="31"/>
      <c r="I58" s="17" t="str">
        <f aca="false">IFERROR((G58-H58)/H58,"")</f>
        <v/>
      </c>
      <c r="J58" s="31"/>
      <c r="K58" s="30"/>
      <c r="L58" s="15" t="str">
        <f aca="false">IF(K58="W",(G58-1)*J58,IF(K58="L",-J58,IF(K58="P",0,"")))</f>
        <v/>
      </c>
      <c r="M58" s="16" t="str">
        <f aca="false">IFERROR(L58*$B$3,"")</f>
        <v/>
      </c>
      <c r="N58" s="15" t="n">
        <f aca="false">SUM($L$9:L58)</f>
        <v>0.85</v>
      </c>
      <c r="O58" s="16" t="n">
        <f aca="false">SUM($M$9:M58)</f>
        <v>8.5</v>
      </c>
      <c r="P58" s="13" t="n">
        <f aca="false">IFERROR(N58/SUM($J$9:J58),"")</f>
        <v>0.85</v>
      </c>
      <c r="Q58" s="13" t="n">
        <f aca="false">IFERROR(COUNTIF($K$9:K58,"W")/COUNTIF($K$9:K58,"&lt;&gt;"),"")</f>
        <v>1</v>
      </c>
      <c r="R58" s="17" t="n">
        <f aca="false">IFERROR(AVERAGE($I$9:I58),"")</f>
        <v>0.0277777777777778</v>
      </c>
    </row>
    <row r="59" customFormat="false" ht="15" hidden="false" customHeight="false" outlineLevel="0" collapsed="false">
      <c r="A59" s="29"/>
      <c r="B59" s="30"/>
      <c r="C59" s="30"/>
      <c r="D59" s="30"/>
      <c r="E59" s="30"/>
      <c r="F59" s="30"/>
      <c r="G59" s="31"/>
      <c r="H59" s="31"/>
      <c r="I59" s="17" t="str">
        <f aca="false">IFERROR((G59-H59)/H59,"")</f>
        <v/>
      </c>
      <c r="J59" s="31"/>
      <c r="K59" s="30"/>
      <c r="L59" s="15" t="str">
        <f aca="false">IF(K59="W",(G59-1)*J59,IF(K59="L",-J59,IF(K59="P",0,"")))</f>
        <v/>
      </c>
      <c r="M59" s="16" t="str">
        <f aca="false">IFERROR(L59*$B$3,"")</f>
        <v/>
      </c>
      <c r="N59" s="15" t="n">
        <f aca="false">SUM($L$9:L59)</f>
        <v>0.85</v>
      </c>
      <c r="O59" s="16" t="n">
        <f aca="false">SUM($M$9:M59)</f>
        <v>8.5</v>
      </c>
      <c r="P59" s="13" t="n">
        <f aca="false">IFERROR(N59/SUM($J$9:J59),"")</f>
        <v>0.85</v>
      </c>
      <c r="Q59" s="13" t="n">
        <f aca="false">IFERROR(COUNTIF($K$9:K59,"W")/COUNTIF($K$9:K59,"&lt;&gt;"),"")</f>
        <v>1</v>
      </c>
      <c r="R59" s="17" t="n">
        <f aca="false">IFERROR(AVERAGE($I$9:I59),"")</f>
        <v>0.0277777777777778</v>
      </c>
    </row>
    <row r="60" customFormat="false" ht="15" hidden="false" customHeight="false" outlineLevel="0" collapsed="false">
      <c r="A60" s="29"/>
      <c r="B60" s="30"/>
      <c r="C60" s="30"/>
      <c r="D60" s="30"/>
      <c r="E60" s="30"/>
      <c r="F60" s="30"/>
      <c r="G60" s="31"/>
      <c r="H60" s="31"/>
      <c r="I60" s="17" t="str">
        <f aca="false">IFERROR((G60-H60)/H60,"")</f>
        <v/>
      </c>
      <c r="J60" s="31"/>
      <c r="K60" s="30"/>
      <c r="L60" s="15" t="str">
        <f aca="false">IF(K60="W",(G60-1)*J60,IF(K60="L",-J60,IF(K60="P",0,"")))</f>
        <v/>
      </c>
      <c r="M60" s="16" t="str">
        <f aca="false">IFERROR(L60*$B$3,"")</f>
        <v/>
      </c>
      <c r="N60" s="15" t="n">
        <f aca="false">SUM($L$9:L60)</f>
        <v>0.85</v>
      </c>
      <c r="O60" s="16" t="n">
        <f aca="false">SUM($M$9:M60)</f>
        <v>8.5</v>
      </c>
      <c r="P60" s="13" t="n">
        <f aca="false">IFERROR(N60/SUM($J$9:J60),"")</f>
        <v>0.85</v>
      </c>
      <c r="Q60" s="13" t="n">
        <f aca="false">IFERROR(COUNTIF($K$9:K60,"W")/COUNTIF($K$9:K60,"&lt;&gt;"),"")</f>
        <v>1</v>
      </c>
      <c r="R60" s="17" t="n">
        <f aca="false">IFERROR(AVERAGE($I$9:I60),"")</f>
        <v>0.0277777777777778</v>
      </c>
    </row>
    <row r="61" customFormat="false" ht="15" hidden="false" customHeight="false" outlineLevel="0" collapsed="false">
      <c r="A61" s="29"/>
      <c r="B61" s="30"/>
      <c r="C61" s="30"/>
      <c r="D61" s="30"/>
      <c r="E61" s="30"/>
      <c r="F61" s="30"/>
      <c r="G61" s="31"/>
      <c r="H61" s="31"/>
      <c r="I61" s="17" t="str">
        <f aca="false">IFERROR((G61-H61)/H61,"")</f>
        <v/>
      </c>
      <c r="J61" s="31"/>
      <c r="K61" s="30"/>
      <c r="L61" s="15" t="str">
        <f aca="false">IF(K61="W",(G61-1)*J61,IF(K61="L",-J61,IF(K61="P",0,"")))</f>
        <v/>
      </c>
      <c r="M61" s="16" t="str">
        <f aca="false">IFERROR(L61*$B$3,"")</f>
        <v/>
      </c>
      <c r="N61" s="15" t="n">
        <f aca="false">SUM($L$9:L61)</f>
        <v>0.85</v>
      </c>
      <c r="O61" s="16" t="n">
        <f aca="false">SUM($M$9:M61)</f>
        <v>8.5</v>
      </c>
      <c r="P61" s="13" t="n">
        <f aca="false">IFERROR(N61/SUM($J$9:J61),"")</f>
        <v>0.85</v>
      </c>
      <c r="Q61" s="13" t="n">
        <f aca="false">IFERROR(COUNTIF($K$9:K61,"W")/COUNTIF($K$9:K61,"&lt;&gt;"),"")</f>
        <v>1</v>
      </c>
      <c r="R61" s="17" t="n">
        <f aca="false">IFERROR(AVERAGE($I$9:I61),"")</f>
        <v>0.0277777777777778</v>
      </c>
    </row>
    <row r="62" customFormat="false" ht="15" hidden="false" customHeight="false" outlineLevel="0" collapsed="false">
      <c r="A62" s="29"/>
      <c r="B62" s="30"/>
      <c r="C62" s="30"/>
      <c r="D62" s="30"/>
      <c r="E62" s="30"/>
      <c r="F62" s="30"/>
      <c r="G62" s="31"/>
      <c r="H62" s="31"/>
      <c r="I62" s="17" t="str">
        <f aca="false">IFERROR((G62-H62)/H62,"")</f>
        <v/>
      </c>
      <c r="J62" s="31"/>
      <c r="K62" s="30"/>
      <c r="L62" s="15" t="str">
        <f aca="false">IF(K62="W",(G62-1)*J62,IF(K62="L",-J62,IF(K62="P",0,"")))</f>
        <v/>
      </c>
      <c r="M62" s="16" t="str">
        <f aca="false">IFERROR(L62*$B$3,"")</f>
        <v/>
      </c>
      <c r="N62" s="15" t="n">
        <f aca="false">SUM($L$9:L62)</f>
        <v>0.85</v>
      </c>
      <c r="O62" s="16" t="n">
        <f aca="false">SUM($M$9:M62)</f>
        <v>8.5</v>
      </c>
      <c r="P62" s="13" t="n">
        <f aca="false">IFERROR(N62/SUM($J$9:J62),"")</f>
        <v>0.85</v>
      </c>
      <c r="Q62" s="13" t="n">
        <f aca="false">IFERROR(COUNTIF($K$9:K62,"W")/COUNTIF($K$9:K62,"&lt;&gt;"),"")</f>
        <v>1</v>
      </c>
      <c r="R62" s="17" t="n">
        <f aca="false">IFERROR(AVERAGE($I$9:I62),"")</f>
        <v>0.0277777777777778</v>
      </c>
    </row>
    <row r="63" customFormat="false" ht="15" hidden="false" customHeight="false" outlineLevel="0" collapsed="false">
      <c r="A63" s="29"/>
      <c r="B63" s="30"/>
      <c r="C63" s="30"/>
      <c r="D63" s="30"/>
      <c r="E63" s="30"/>
      <c r="F63" s="30"/>
      <c r="G63" s="31"/>
      <c r="H63" s="31"/>
      <c r="I63" s="17" t="str">
        <f aca="false">IFERROR((G63-H63)/H63,"")</f>
        <v/>
      </c>
      <c r="J63" s="31"/>
      <c r="K63" s="30"/>
      <c r="L63" s="15" t="str">
        <f aca="false">IF(K63="W",(G63-1)*J63,IF(K63="L",-J63,IF(K63="P",0,"")))</f>
        <v/>
      </c>
      <c r="M63" s="16" t="str">
        <f aca="false">IFERROR(L63*$B$3,"")</f>
        <v/>
      </c>
      <c r="N63" s="15" t="n">
        <f aca="false">SUM($L$9:L63)</f>
        <v>0.85</v>
      </c>
      <c r="O63" s="16" t="n">
        <f aca="false">SUM($M$9:M63)</f>
        <v>8.5</v>
      </c>
      <c r="P63" s="13" t="n">
        <f aca="false">IFERROR(N63/SUM($J$9:J63),"")</f>
        <v>0.85</v>
      </c>
      <c r="Q63" s="13" t="n">
        <f aca="false">IFERROR(COUNTIF($K$9:K63,"W")/COUNTIF($K$9:K63,"&lt;&gt;"),"")</f>
        <v>1</v>
      </c>
      <c r="R63" s="17" t="n">
        <f aca="false">IFERROR(AVERAGE($I$9:I63),"")</f>
        <v>0.0277777777777778</v>
      </c>
    </row>
    <row r="64" customFormat="false" ht="15" hidden="false" customHeight="false" outlineLevel="0" collapsed="false">
      <c r="A64" s="29"/>
      <c r="B64" s="30"/>
      <c r="C64" s="30"/>
      <c r="D64" s="30"/>
      <c r="E64" s="30"/>
      <c r="F64" s="30"/>
      <c r="G64" s="31"/>
      <c r="H64" s="31"/>
      <c r="I64" s="17" t="str">
        <f aca="false">IFERROR((G64-H64)/H64,"")</f>
        <v/>
      </c>
      <c r="J64" s="31"/>
      <c r="K64" s="30"/>
      <c r="L64" s="15" t="str">
        <f aca="false">IF(K64="W",(G64-1)*J64,IF(K64="L",-J64,IF(K64="P",0,"")))</f>
        <v/>
      </c>
      <c r="M64" s="16" t="str">
        <f aca="false">IFERROR(L64*$B$3,"")</f>
        <v/>
      </c>
      <c r="N64" s="15" t="n">
        <f aca="false">SUM($L$9:L64)</f>
        <v>0.85</v>
      </c>
      <c r="O64" s="16" t="n">
        <f aca="false">SUM($M$9:M64)</f>
        <v>8.5</v>
      </c>
      <c r="P64" s="13" t="n">
        <f aca="false">IFERROR(N64/SUM($J$9:J64),"")</f>
        <v>0.85</v>
      </c>
      <c r="Q64" s="13" t="n">
        <f aca="false">IFERROR(COUNTIF($K$9:K64,"W")/COUNTIF($K$9:K64,"&lt;&gt;"),"")</f>
        <v>1</v>
      </c>
      <c r="R64" s="17" t="n">
        <f aca="false">IFERROR(AVERAGE($I$9:I64),"")</f>
        <v>0.0277777777777778</v>
      </c>
    </row>
    <row r="65" customFormat="false" ht="15" hidden="false" customHeight="false" outlineLevel="0" collapsed="false">
      <c r="A65" s="29"/>
      <c r="B65" s="30"/>
      <c r="C65" s="30"/>
      <c r="D65" s="30"/>
      <c r="E65" s="30"/>
      <c r="F65" s="30"/>
      <c r="G65" s="31"/>
      <c r="H65" s="31"/>
      <c r="I65" s="17" t="str">
        <f aca="false">IFERROR((G65-H65)/H65,"")</f>
        <v/>
      </c>
      <c r="J65" s="31"/>
      <c r="K65" s="30"/>
      <c r="L65" s="15" t="str">
        <f aca="false">IF(K65="W",(G65-1)*J65,IF(K65="L",-J65,IF(K65="P",0,"")))</f>
        <v/>
      </c>
      <c r="M65" s="16" t="str">
        <f aca="false">IFERROR(L65*$B$3,"")</f>
        <v/>
      </c>
      <c r="N65" s="15" t="n">
        <f aca="false">SUM($L$9:L65)</f>
        <v>0.85</v>
      </c>
      <c r="O65" s="16" t="n">
        <f aca="false">SUM($M$9:M65)</f>
        <v>8.5</v>
      </c>
      <c r="P65" s="13" t="n">
        <f aca="false">IFERROR(N65/SUM($J$9:J65),"")</f>
        <v>0.85</v>
      </c>
      <c r="Q65" s="13" t="n">
        <f aca="false">IFERROR(COUNTIF($K$9:K65,"W")/COUNTIF($K$9:K65,"&lt;&gt;"),"")</f>
        <v>1</v>
      </c>
      <c r="R65" s="17" t="n">
        <f aca="false">IFERROR(AVERAGE($I$9:I65),"")</f>
        <v>0.0277777777777778</v>
      </c>
    </row>
    <row r="66" customFormat="false" ht="15" hidden="false" customHeight="false" outlineLevel="0" collapsed="false">
      <c r="A66" s="29"/>
      <c r="B66" s="30"/>
      <c r="C66" s="30"/>
      <c r="D66" s="30"/>
      <c r="E66" s="30"/>
      <c r="F66" s="30"/>
      <c r="G66" s="31"/>
      <c r="H66" s="31"/>
      <c r="I66" s="17" t="str">
        <f aca="false">IFERROR((G66-H66)/H66,"")</f>
        <v/>
      </c>
      <c r="J66" s="31"/>
      <c r="K66" s="30"/>
      <c r="L66" s="15" t="str">
        <f aca="false">IF(K66="W",(G66-1)*J66,IF(K66="L",-J66,IF(K66="P",0,"")))</f>
        <v/>
      </c>
      <c r="M66" s="16" t="str">
        <f aca="false">IFERROR(L66*$B$3,"")</f>
        <v/>
      </c>
      <c r="N66" s="15" t="n">
        <f aca="false">SUM($L$9:L66)</f>
        <v>0.85</v>
      </c>
      <c r="O66" s="16" t="n">
        <f aca="false">SUM($M$9:M66)</f>
        <v>8.5</v>
      </c>
      <c r="P66" s="13" t="n">
        <f aca="false">IFERROR(N66/SUM($J$9:J66),"")</f>
        <v>0.85</v>
      </c>
      <c r="Q66" s="13" t="n">
        <f aca="false">IFERROR(COUNTIF($K$9:K66,"W")/COUNTIF($K$9:K66,"&lt;&gt;"),"")</f>
        <v>1</v>
      </c>
      <c r="R66" s="17" t="n">
        <f aca="false">IFERROR(AVERAGE($I$9:I66),"")</f>
        <v>0.0277777777777778</v>
      </c>
    </row>
    <row r="67" customFormat="false" ht="15" hidden="false" customHeight="false" outlineLevel="0" collapsed="false">
      <c r="A67" s="29"/>
      <c r="B67" s="30"/>
      <c r="C67" s="30"/>
      <c r="D67" s="30"/>
      <c r="E67" s="30"/>
      <c r="F67" s="30"/>
      <c r="G67" s="31"/>
      <c r="H67" s="31"/>
      <c r="I67" s="17" t="str">
        <f aca="false">IFERROR((G67-H67)/H67,"")</f>
        <v/>
      </c>
      <c r="J67" s="31"/>
      <c r="K67" s="30"/>
      <c r="L67" s="15" t="str">
        <f aca="false">IF(K67="W",(G67-1)*J67,IF(K67="L",-J67,IF(K67="P",0,"")))</f>
        <v/>
      </c>
      <c r="M67" s="16" t="str">
        <f aca="false">IFERROR(L67*$B$3,"")</f>
        <v/>
      </c>
      <c r="N67" s="15" t="n">
        <f aca="false">SUM($L$9:L67)</f>
        <v>0.85</v>
      </c>
      <c r="O67" s="16" t="n">
        <f aca="false">SUM($M$9:M67)</f>
        <v>8.5</v>
      </c>
      <c r="P67" s="13" t="n">
        <f aca="false">IFERROR(N67/SUM($J$9:J67),"")</f>
        <v>0.85</v>
      </c>
      <c r="Q67" s="13" t="n">
        <f aca="false">IFERROR(COUNTIF($K$9:K67,"W")/COUNTIF($K$9:K67,"&lt;&gt;"),"")</f>
        <v>1</v>
      </c>
      <c r="R67" s="17" t="n">
        <f aca="false">IFERROR(AVERAGE($I$9:I67),"")</f>
        <v>0.0277777777777778</v>
      </c>
    </row>
    <row r="68" customFormat="false" ht="15" hidden="false" customHeight="false" outlineLevel="0" collapsed="false">
      <c r="A68" s="29"/>
      <c r="B68" s="30"/>
      <c r="C68" s="30"/>
      <c r="D68" s="30"/>
      <c r="E68" s="30"/>
      <c r="F68" s="30"/>
      <c r="G68" s="31"/>
      <c r="H68" s="31"/>
      <c r="I68" s="17" t="str">
        <f aca="false">IFERROR((G68-H68)/H68,"")</f>
        <v/>
      </c>
      <c r="J68" s="31"/>
      <c r="K68" s="30"/>
      <c r="L68" s="15" t="str">
        <f aca="false">IF(K68="W",(G68-1)*J68,IF(K68="L",-J68,IF(K68="P",0,"")))</f>
        <v/>
      </c>
      <c r="M68" s="16" t="str">
        <f aca="false">IFERROR(L68*$B$3,"")</f>
        <v/>
      </c>
      <c r="N68" s="15" t="n">
        <f aca="false">SUM($L$9:L68)</f>
        <v>0.85</v>
      </c>
      <c r="O68" s="16" t="n">
        <f aca="false">SUM($M$9:M68)</f>
        <v>8.5</v>
      </c>
      <c r="P68" s="13" t="n">
        <f aca="false">IFERROR(N68/SUM($J$9:J68),"")</f>
        <v>0.85</v>
      </c>
      <c r="Q68" s="13" t="n">
        <f aca="false">IFERROR(COUNTIF($K$9:K68,"W")/COUNTIF($K$9:K68,"&lt;&gt;"),"")</f>
        <v>1</v>
      </c>
      <c r="R68" s="17" t="n">
        <f aca="false">IFERROR(AVERAGE($I$9:I68),"")</f>
        <v>0.0277777777777778</v>
      </c>
    </row>
    <row r="69" customFormat="false" ht="15" hidden="false" customHeight="false" outlineLevel="0" collapsed="false">
      <c r="A69" s="29"/>
      <c r="B69" s="30"/>
      <c r="C69" s="30"/>
      <c r="D69" s="30"/>
      <c r="E69" s="30"/>
      <c r="F69" s="30"/>
      <c r="G69" s="31"/>
      <c r="H69" s="31"/>
      <c r="I69" s="17" t="str">
        <f aca="false">IFERROR((G69-H69)/H69,"")</f>
        <v/>
      </c>
      <c r="J69" s="31"/>
      <c r="K69" s="30"/>
      <c r="L69" s="15" t="str">
        <f aca="false">IF(K69="W",(G69-1)*J69,IF(K69="L",-J69,IF(K69="P",0,"")))</f>
        <v/>
      </c>
      <c r="M69" s="16" t="str">
        <f aca="false">IFERROR(L69*$B$3,"")</f>
        <v/>
      </c>
      <c r="N69" s="15" t="n">
        <f aca="false">SUM($L$9:L69)</f>
        <v>0.85</v>
      </c>
      <c r="O69" s="16" t="n">
        <f aca="false">SUM($M$9:M69)</f>
        <v>8.5</v>
      </c>
      <c r="P69" s="13" t="n">
        <f aca="false">IFERROR(N69/SUM($J$9:J69),"")</f>
        <v>0.85</v>
      </c>
      <c r="Q69" s="13" t="n">
        <f aca="false">IFERROR(COUNTIF($K$9:K69,"W")/COUNTIF($K$9:K69,"&lt;&gt;"),"")</f>
        <v>1</v>
      </c>
      <c r="R69" s="17" t="n">
        <f aca="false">IFERROR(AVERAGE($I$9:I69),"")</f>
        <v>0.0277777777777778</v>
      </c>
    </row>
    <row r="70" customFormat="false" ht="15" hidden="false" customHeight="false" outlineLevel="0" collapsed="false">
      <c r="A70" s="29"/>
      <c r="B70" s="30"/>
      <c r="C70" s="30"/>
      <c r="D70" s="30"/>
      <c r="E70" s="30"/>
      <c r="F70" s="30"/>
      <c r="G70" s="31"/>
      <c r="H70" s="31"/>
      <c r="I70" s="17" t="str">
        <f aca="false">IFERROR((G70-H70)/H70,"")</f>
        <v/>
      </c>
      <c r="J70" s="31"/>
      <c r="K70" s="30"/>
      <c r="L70" s="15" t="str">
        <f aca="false">IF(K70="W",(G70-1)*J70,IF(K70="L",-J70,IF(K70="P",0,"")))</f>
        <v/>
      </c>
      <c r="M70" s="16" t="str">
        <f aca="false">IFERROR(L70*$B$3,"")</f>
        <v/>
      </c>
      <c r="N70" s="15" t="n">
        <f aca="false">SUM($L$9:L70)</f>
        <v>0.85</v>
      </c>
      <c r="O70" s="16" t="n">
        <f aca="false">SUM($M$9:M70)</f>
        <v>8.5</v>
      </c>
      <c r="P70" s="13" t="n">
        <f aca="false">IFERROR(N70/SUM($J$9:J70),"")</f>
        <v>0.85</v>
      </c>
      <c r="Q70" s="13" t="n">
        <f aca="false">IFERROR(COUNTIF($K$9:K70,"W")/COUNTIF($K$9:K70,"&lt;&gt;"),"")</f>
        <v>1</v>
      </c>
      <c r="R70" s="17" t="n">
        <f aca="false">IFERROR(AVERAGE($I$9:I70),"")</f>
        <v>0.0277777777777778</v>
      </c>
    </row>
    <row r="71" customFormat="false" ht="15" hidden="false" customHeight="false" outlineLevel="0" collapsed="false">
      <c r="A71" s="29"/>
      <c r="B71" s="30"/>
      <c r="C71" s="30"/>
      <c r="D71" s="30"/>
      <c r="E71" s="30"/>
      <c r="F71" s="30"/>
      <c r="G71" s="31"/>
      <c r="H71" s="31"/>
      <c r="I71" s="17" t="str">
        <f aca="false">IFERROR((G71-H71)/H71,"")</f>
        <v/>
      </c>
      <c r="J71" s="31"/>
      <c r="K71" s="30"/>
      <c r="L71" s="15" t="str">
        <f aca="false">IF(K71="W",(G71-1)*J71,IF(K71="L",-J71,IF(K71="P",0,"")))</f>
        <v/>
      </c>
      <c r="M71" s="16" t="str">
        <f aca="false">IFERROR(L71*$B$3,"")</f>
        <v/>
      </c>
      <c r="N71" s="15" t="n">
        <f aca="false">SUM($L$9:L71)</f>
        <v>0.85</v>
      </c>
      <c r="O71" s="16" t="n">
        <f aca="false">SUM($M$9:M71)</f>
        <v>8.5</v>
      </c>
      <c r="P71" s="13" t="n">
        <f aca="false">IFERROR(N71/SUM($J$9:J71),"")</f>
        <v>0.85</v>
      </c>
      <c r="Q71" s="13" t="n">
        <f aca="false">IFERROR(COUNTIF($K$9:K71,"W")/COUNTIF($K$9:K71,"&lt;&gt;"),"")</f>
        <v>1</v>
      </c>
      <c r="R71" s="17" t="n">
        <f aca="false">IFERROR(AVERAGE($I$9:I71),"")</f>
        <v>0.0277777777777778</v>
      </c>
    </row>
    <row r="72" customFormat="false" ht="15" hidden="false" customHeight="false" outlineLevel="0" collapsed="false">
      <c r="A72" s="29"/>
      <c r="B72" s="30"/>
      <c r="C72" s="30"/>
      <c r="D72" s="30"/>
      <c r="E72" s="30"/>
      <c r="F72" s="30"/>
      <c r="G72" s="31"/>
      <c r="H72" s="31"/>
      <c r="I72" s="17" t="str">
        <f aca="false">IFERROR((G72-H72)/H72,"")</f>
        <v/>
      </c>
      <c r="J72" s="31"/>
      <c r="K72" s="30"/>
      <c r="L72" s="15" t="str">
        <f aca="false">IF(K72="W",(G72-1)*J72,IF(K72="L",-J72,IF(K72="P",0,"")))</f>
        <v/>
      </c>
      <c r="M72" s="16" t="str">
        <f aca="false">IFERROR(L72*$B$3,"")</f>
        <v/>
      </c>
      <c r="N72" s="15" t="n">
        <f aca="false">SUM($L$9:L72)</f>
        <v>0.85</v>
      </c>
      <c r="O72" s="16" t="n">
        <f aca="false">SUM($M$9:M72)</f>
        <v>8.5</v>
      </c>
      <c r="P72" s="13" t="n">
        <f aca="false">IFERROR(N72/SUM($J$9:J72),"")</f>
        <v>0.85</v>
      </c>
      <c r="Q72" s="13" t="n">
        <f aca="false">IFERROR(COUNTIF($K$9:K72,"W")/COUNTIF($K$9:K72,"&lt;&gt;"),"")</f>
        <v>1</v>
      </c>
      <c r="R72" s="17" t="n">
        <f aca="false">IFERROR(AVERAGE($I$9:I72),"")</f>
        <v>0.0277777777777778</v>
      </c>
    </row>
    <row r="73" customFormat="false" ht="15" hidden="false" customHeight="false" outlineLevel="0" collapsed="false">
      <c r="A73" s="29"/>
      <c r="B73" s="30"/>
      <c r="C73" s="30"/>
      <c r="D73" s="30"/>
      <c r="E73" s="30"/>
      <c r="F73" s="30"/>
      <c r="G73" s="31"/>
      <c r="H73" s="31"/>
      <c r="I73" s="17" t="str">
        <f aca="false">IFERROR((G73-H73)/H73,"")</f>
        <v/>
      </c>
      <c r="J73" s="31"/>
      <c r="K73" s="30"/>
      <c r="L73" s="15" t="str">
        <f aca="false">IF(K73="W",(G73-1)*J73,IF(K73="L",-J73,IF(K73="P",0,"")))</f>
        <v/>
      </c>
      <c r="M73" s="16" t="str">
        <f aca="false">IFERROR(L73*$B$3,"")</f>
        <v/>
      </c>
      <c r="N73" s="15" t="n">
        <f aca="false">SUM($L$9:L73)</f>
        <v>0.85</v>
      </c>
      <c r="O73" s="16" t="n">
        <f aca="false">SUM($M$9:M73)</f>
        <v>8.5</v>
      </c>
      <c r="P73" s="13" t="n">
        <f aca="false">IFERROR(N73/SUM($J$9:J73),"")</f>
        <v>0.85</v>
      </c>
      <c r="Q73" s="13" t="n">
        <f aca="false">IFERROR(COUNTIF($K$9:K73,"W")/COUNTIF($K$9:K73,"&lt;&gt;"),"")</f>
        <v>1</v>
      </c>
      <c r="R73" s="17" t="n">
        <f aca="false">IFERROR(AVERAGE($I$9:I73),"")</f>
        <v>0.0277777777777778</v>
      </c>
    </row>
    <row r="74" customFormat="false" ht="15" hidden="false" customHeight="false" outlineLevel="0" collapsed="false">
      <c r="A74" s="29"/>
      <c r="B74" s="30"/>
      <c r="C74" s="30"/>
      <c r="D74" s="30"/>
      <c r="E74" s="30"/>
      <c r="F74" s="30"/>
      <c r="G74" s="31"/>
      <c r="H74" s="31"/>
      <c r="I74" s="17" t="str">
        <f aca="false">IFERROR((G74-H74)/H74,"")</f>
        <v/>
      </c>
      <c r="J74" s="31"/>
      <c r="K74" s="30"/>
      <c r="L74" s="15" t="str">
        <f aca="false">IF(K74="W",(G74-1)*J74,IF(K74="L",-J74,IF(K74="P",0,"")))</f>
        <v/>
      </c>
      <c r="M74" s="16" t="str">
        <f aca="false">IFERROR(L74*$B$3,"")</f>
        <v/>
      </c>
      <c r="N74" s="15" t="n">
        <f aca="false">SUM($L$9:L74)</f>
        <v>0.85</v>
      </c>
      <c r="O74" s="16" t="n">
        <f aca="false">SUM($M$9:M74)</f>
        <v>8.5</v>
      </c>
      <c r="P74" s="13" t="n">
        <f aca="false">IFERROR(N74/SUM($J$9:J74),"")</f>
        <v>0.85</v>
      </c>
      <c r="Q74" s="13" t="n">
        <f aca="false">IFERROR(COUNTIF($K$9:K74,"W")/COUNTIF($K$9:K74,"&lt;&gt;"),"")</f>
        <v>1</v>
      </c>
      <c r="R74" s="17" t="n">
        <f aca="false">IFERROR(AVERAGE($I$9:I74),"")</f>
        <v>0.0277777777777778</v>
      </c>
    </row>
    <row r="75" customFormat="false" ht="15" hidden="false" customHeight="false" outlineLevel="0" collapsed="false">
      <c r="A75" s="29"/>
      <c r="B75" s="30"/>
      <c r="C75" s="30"/>
      <c r="D75" s="30"/>
      <c r="E75" s="30"/>
      <c r="F75" s="30"/>
      <c r="G75" s="31"/>
      <c r="H75" s="31"/>
      <c r="I75" s="17" t="str">
        <f aca="false">IFERROR((G75-H75)/H75,"")</f>
        <v/>
      </c>
      <c r="J75" s="31"/>
      <c r="K75" s="30"/>
      <c r="L75" s="15" t="str">
        <f aca="false">IF(K75="W",(G75-1)*J75,IF(K75="L",-J75,IF(K75="P",0,"")))</f>
        <v/>
      </c>
      <c r="M75" s="16" t="str">
        <f aca="false">IFERROR(L75*$B$3,"")</f>
        <v/>
      </c>
      <c r="N75" s="15" t="n">
        <f aca="false">SUM($L$9:L75)</f>
        <v>0.85</v>
      </c>
      <c r="O75" s="16" t="n">
        <f aca="false">SUM($M$9:M75)</f>
        <v>8.5</v>
      </c>
      <c r="P75" s="13" t="n">
        <f aca="false">IFERROR(N75/SUM($J$9:J75),"")</f>
        <v>0.85</v>
      </c>
      <c r="Q75" s="13" t="n">
        <f aca="false">IFERROR(COUNTIF($K$9:K75,"W")/COUNTIF($K$9:K75,"&lt;&gt;"),"")</f>
        <v>1</v>
      </c>
      <c r="R75" s="17" t="n">
        <f aca="false">IFERROR(AVERAGE($I$9:I75),"")</f>
        <v>0.0277777777777778</v>
      </c>
    </row>
    <row r="76" customFormat="false" ht="15" hidden="false" customHeight="false" outlineLevel="0" collapsed="false">
      <c r="A76" s="29"/>
      <c r="B76" s="30"/>
      <c r="C76" s="30"/>
      <c r="D76" s="30"/>
      <c r="E76" s="30"/>
      <c r="F76" s="30"/>
      <c r="G76" s="31"/>
      <c r="H76" s="31"/>
      <c r="I76" s="17" t="str">
        <f aca="false">IFERROR((G76-H76)/H76,"")</f>
        <v/>
      </c>
      <c r="J76" s="31"/>
      <c r="K76" s="30"/>
      <c r="L76" s="15" t="str">
        <f aca="false">IF(K76="W",(G76-1)*J76,IF(K76="L",-J76,IF(K76="P",0,"")))</f>
        <v/>
      </c>
      <c r="M76" s="16" t="str">
        <f aca="false">IFERROR(L76*$B$3,"")</f>
        <v/>
      </c>
      <c r="N76" s="15" t="n">
        <f aca="false">SUM($L$9:L76)</f>
        <v>0.85</v>
      </c>
      <c r="O76" s="16" t="n">
        <f aca="false">SUM($M$9:M76)</f>
        <v>8.5</v>
      </c>
      <c r="P76" s="13" t="n">
        <f aca="false">IFERROR(N76/SUM($J$9:J76),"")</f>
        <v>0.85</v>
      </c>
      <c r="Q76" s="13" t="n">
        <f aca="false">IFERROR(COUNTIF($K$9:K76,"W")/COUNTIF($K$9:K76,"&lt;&gt;"),"")</f>
        <v>1</v>
      </c>
      <c r="R76" s="17" t="n">
        <f aca="false">IFERROR(AVERAGE($I$9:I76),"")</f>
        <v>0.0277777777777778</v>
      </c>
    </row>
    <row r="77" customFormat="false" ht="15" hidden="false" customHeight="false" outlineLevel="0" collapsed="false">
      <c r="A77" s="29"/>
      <c r="B77" s="30"/>
      <c r="C77" s="30"/>
      <c r="D77" s="30"/>
      <c r="E77" s="30"/>
      <c r="F77" s="30"/>
      <c r="G77" s="31"/>
      <c r="H77" s="31"/>
      <c r="I77" s="17" t="str">
        <f aca="false">IFERROR((G77-H77)/H77,"")</f>
        <v/>
      </c>
      <c r="J77" s="31"/>
      <c r="K77" s="30"/>
      <c r="L77" s="15" t="str">
        <f aca="false">IF(K77="W",(G77-1)*J77,IF(K77="L",-J77,IF(K77="P",0,"")))</f>
        <v/>
      </c>
      <c r="M77" s="16" t="str">
        <f aca="false">IFERROR(L77*$B$3,"")</f>
        <v/>
      </c>
      <c r="N77" s="15" t="n">
        <f aca="false">SUM($L$9:L77)</f>
        <v>0.85</v>
      </c>
      <c r="O77" s="16" t="n">
        <f aca="false">SUM($M$9:M77)</f>
        <v>8.5</v>
      </c>
      <c r="P77" s="13" t="n">
        <f aca="false">IFERROR(N77/SUM($J$9:J77),"")</f>
        <v>0.85</v>
      </c>
      <c r="Q77" s="13" t="n">
        <f aca="false">IFERROR(COUNTIF($K$9:K77,"W")/COUNTIF($K$9:K77,"&lt;&gt;"),"")</f>
        <v>1</v>
      </c>
      <c r="R77" s="17" t="n">
        <f aca="false">IFERROR(AVERAGE($I$9:I77),"")</f>
        <v>0.0277777777777778</v>
      </c>
    </row>
    <row r="78" customFormat="false" ht="15" hidden="false" customHeight="false" outlineLevel="0" collapsed="false">
      <c r="A78" s="29"/>
      <c r="B78" s="30"/>
      <c r="C78" s="30"/>
      <c r="D78" s="30"/>
      <c r="E78" s="30"/>
      <c r="F78" s="30"/>
      <c r="G78" s="31"/>
      <c r="H78" s="31"/>
      <c r="I78" s="17" t="str">
        <f aca="false">IFERROR((G78-H78)/H78,"")</f>
        <v/>
      </c>
      <c r="J78" s="31"/>
      <c r="K78" s="30"/>
      <c r="L78" s="15" t="str">
        <f aca="false">IF(K78="W",(G78-1)*J78,IF(K78="L",-J78,IF(K78="P",0,"")))</f>
        <v/>
      </c>
      <c r="M78" s="16" t="str">
        <f aca="false">IFERROR(L78*$B$3,"")</f>
        <v/>
      </c>
      <c r="N78" s="15" t="n">
        <f aca="false">SUM($L$9:L78)</f>
        <v>0.85</v>
      </c>
      <c r="O78" s="16" t="n">
        <f aca="false">SUM($M$9:M78)</f>
        <v>8.5</v>
      </c>
      <c r="P78" s="13" t="n">
        <f aca="false">IFERROR(N78/SUM($J$9:J78),"")</f>
        <v>0.85</v>
      </c>
      <c r="Q78" s="13" t="n">
        <f aca="false">IFERROR(COUNTIF($K$9:K78,"W")/COUNTIF($K$9:K78,"&lt;&gt;"),"")</f>
        <v>1</v>
      </c>
      <c r="R78" s="17" t="n">
        <f aca="false">IFERROR(AVERAGE($I$9:I78),"")</f>
        <v>0.0277777777777778</v>
      </c>
    </row>
    <row r="79" customFormat="false" ht="15" hidden="false" customHeight="false" outlineLevel="0" collapsed="false">
      <c r="A79" s="29"/>
      <c r="B79" s="30"/>
      <c r="C79" s="30"/>
      <c r="D79" s="30"/>
      <c r="E79" s="30"/>
      <c r="F79" s="30"/>
      <c r="G79" s="31"/>
      <c r="H79" s="31"/>
      <c r="I79" s="17" t="str">
        <f aca="false">IFERROR((G79-H79)/H79,"")</f>
        <v/>
      </c>
      <c r="J79" s="31"/>
      <c r="K79" s="30"/>
      <c r="L79" s="15" t="str">
        <f aca="false">IF(K79="W",(G79-1)*J79,IF(K79="L",-J79,IF(K79="P",0,"")))</f>
        <v/>
      </c>
      <c r="M79" s="16" t="str">
        <f aca="false">IFERROR(L79*$B$3,"")</f>
        <v/>
      </c>
      <c r="N79" s="15" t="n">
        <f aca="false">SUM($L$9:L79)</f>
        <v>0.85</v>
      </c>
      <c r="O79" s="16" t="n">
        <f aca="false">SUM($M$9:M79)</f>
        <v>8.5</v>
      </c>
      <c r="P79" s="13" t="n">
        <f aca="false">IFERROR(N79/SUM($J$9:J79),"")</f>
        <v>0.85</v>
      </c>
      <c r="Q79" s="13" t="n">
        <f aca="false">IFERROR(COUNTIF($K$9:K79,"W")/COUNTIF($K$9:K79,"&lt;&gt;"),"")</f>
        <v>1</v>
      </c>
      <c r="R79" s="17" t="n">
        <f aca="false">IFERROR(AVERAGE($I$9:I79),"")</f>
        <v>0.0277777777777778</v>
      </c>
    </row>
    <row r="80" customFormat="false" ht="15" hidden="false" customHeight="false" outlineLevel="0" collapsed="false">
      <c r="A80" s="29"/>
      <c r="B80" s="30"/>
      <c r="C80" s="30"/>
      <c r="D80" s="30"/>
      <c r="E80" s="30"/>
      <c r="F80" s="30"/>
      <c r="G80" s="31"/>
      <c r="H80" s="31"/>
      <c r="I80" s="17" t="str">
        <f aca="false">IFERROR((G80-H80)/H80,"")</f>
        <v/>
      </c>
      <c r="J80" s="31"/>
      <c r="K80" s="30"/>
      <c r="L80" s="15" t="str">
        <f aca="false">IF(K80="W",(G80-1)*J80,IF(K80="L",-J80,IF(K80="P",0,"")))</f>
        <v/>
      </c>
      <c r="M80" s="16" t="str">
        <f aca="false">IFERROR(L80*$B$3,"")</f>
        <v/>
      </c>
      <c r="N80" s="15" t="n">
        <f aca="false">SUM($L$9:L80)</f>
        <v>0.85</v>
      </c>
      <c r="O80" s="16" t="n">
        <f aca="false">SUM($M$9:M80)</f>
        <v>8.5</v>
      </c>
      <c r="P80" s="13" t="n">
        <f aca="false">IFERROR(N80/SUM($J$9:J80),"")</f>
        <v>0.85</v>
      </c>
      <c r="Q80" s="13" t="n">
        <f aca="false">IFERROR(COUNTIF($K$9:K80,"W")/COUNTIF($K$9:K80,"&lt;&gt;"),"")</f>
        <v>1</v>
      </c>
      <c r="R80" s="17" t="n">
        <f aca="false">IFERROR(AVERAGE($I$9:I80),"")</f>
        <v>0.0277777777777778</v>
      </c>
    </row>
    <row r="81" customFormat="false" ht="15" hidden="false" customHeight="false" outlineLevel="0" collapsed="false">
      <c r="A81" s="29"/>
      <c r="B81" s="30"/>
      <c r="C81" s="30"/>
      <c r="D81" s="30"/>
      <c r="E81" s="30"/>
      <c r="F81" s="30"/>
      <c r="G81" s="31"/>
      <c r="H81" s="31"/>
      <c r="I81" s="17" t="str">
        <f aca="false">IFERROR((G81-H81)/H81,"")</f>
        <v/>
      </c>
      <c r="J81" s="31"/>
      <c r="K81" s="30"/>
      <c r="L81" s="15" t="str">
        <f aca="false">IF(K81="W",(G81-1)*J81,IF(K81="L",-J81,IF(K81="P",0,"")))</f>
        <v/>
      </c>
      <c r="M81" s="16" t="str">
        <f aca="false">IFERROR(L81*$B$3,"")</f>
        <v/>
      </c>
      <c r="N81" s="15" t="n">
        <f aca="false">SUM($L$9:L81)</f>
        <v>0.85</v>
      </c>
      <c r="O81" s="16" t="n">
        <f aca="false">SUM($M$9:M81)</f>
        <v>8.5</v>
      </c>
      <c r="P81" s="13" t="n">
        <f aca="false">IFERROR(N81/SUM($J$9:J81),"")</f>
        <v>0.85</v>
      </c>
      <c r="Q81" s="13" t="n">
        <f aca="false">IFERROR(COUNTIF($K$9:K81,"W")/COUNTIF($K$9:K81,"&lt;&gt;"),"")</f>
        <v>1</v>
      </c>
      <c r="R81" s="17" t="n">
        <f aca="false">IFERROR(AVERAGE($I$9:I81),"")</f>
        <v>0.0277777777777778</v>
      </c>
    </row>
    <row r="82" customFormat="false" ht="15" hidden="false" customHeight="false" outlineLevel="0" collapsed="false">
      <c r="A82" s="29"/>
      <c r="B82" s="30"/>
      <c r="C82" s="30"/>
      <c r="D82" s="30"/>
      <c r="E82" s="30"/>
      <c r="F82" s="30"/>
      <c r="G82" s="31"/>
      <c r="H82" s="31"/>
      <c r="I82" s="17" t="str">
        <f aca="false">IFERROR((G82-H82)/H82,"")</f>
        <v/>
      </c>
      <c r="J82" s="31"/>
      <c r="K82" s="30"/>
      <c r="L82" s="15" t="str">
        <f aca="false">IF(K82="W",(G82-1)*J82,IF(K82="L",-J82,IF(K82="P",0,"")))</f>
        <v/>
      </c>
      <c r="M82" s="16" t="str">
        <f aca="false">IFERROR(L82*$B$3,"")</f>
        <v/>
      </c>
      <c r="N82" s="15" t="n">
        <f aca="false">SUM($L$9:L82)</f>
        <v>0.85</v>
      </c>
      <c r="O82" s="16" t="n">
        <f aca="false">SUM($M$9:M82)</f>
        <v>8.5</v>
      </c>
      <c r="P82" s="13" t="n">
        <f aca="false">IFERROR(N82/SUM($J$9:J82),"")</f>
        <v>0.85</v>
      </c>
      <c r="Q82" s="13" t="n">
        <f aca="false">IFERROR(COUNTIF($K$9:K82,"W")/COUNTIF($K$9:K82,"&lt;&gt;"),"")</f>
        <v>1</v>
      </c>
      <c r="R82" s="17" t="n">
        <f aca="false">IFERROR(AVERAGE($I$9:I82),"")</f>
        <v>0.0277777777777778</v>
      </c>
    </row>
    <row r="83" customFormat="false" ht="15" hidden="false" customHeight="false" outlineLevel="0" collapsed="false">
      <c r="A83" s="29"/>
      <c r="B83" s="30"/>
      <c r="C83" s="30"/>
      <c r="D83" s="30"/>
      <c r="E83" s="30"/>
      <c r="F83" s="30"/>
      <c r="G83" s="31"/>
      <c r="H83" s="31"/>
      <c r="I83" s="17" t="str">
        <f aca="false">IFERROR((G83-H83)/H83,"")</f>
        <v/>
      </c>
      <c r="J83" s="31"/>
      <c r="K83" s="30"/>
      <c r="L83" s="15" t="str">
        <f aca="false">IF(K83="W",(G83-1)*J83,IF(K83="L",-J83,IF(K83="P",0,"")))</f>
        <v/>
      </c>
      <c r="M83" s="16" t="str">
        <f aca="false">IFERROR(L83*$B$3,"")</f>
        <v/>
      </c>
      <c r="N83" s="15" t="n">
        <f aca="false">SUM($L$9:L83)</f>
        <v>0.85</v>
      </c>
      <c r="O83" s="16" t="n">
        <f aca="false">SUM($M$9:M83)</f>
        <v>8.5</v>
      </c>
      <c r="P83" s="13" t="n">
        <f aca="false">IFERROR(N83/SUM($J$9:J83),"")</f>
        <v>0.85</v>
      </c>
      <c r="Q83" s="13" t="n">
        <f aca="false">IFERROR(COUNTIF($K$9:K83,"W")/COUNTIF($K$9:K83,"&lt;&gt;"),"")</f>
        <v>1</v>
      </c>
      <c r="R83" s="17" t="n">
        <f aca="false">IFERROR(AVERAGE($I$9:I83),"")</f>
        <v>0.0277777777777778</v>
      </c>
    </row>
    <row r="84" customFormat="false" ht="15" hidden="false" customHeight="false" outlineLevel="0" collapsed="false">
      <c r="A84" s="29"/>
      <c r="B84" s="30"/>
      <c r="C84" s="30"/>
      <c r="D84" s="30"/>
      <c r="E84" s="30"/>
      <c r="F84" s="30"/>
      <c r="G84" s="31"/>
      <c r="H84" s="31"/>
      <c r="I84" s="17" t="str">
        <f aca="false">IFERROR((G84-H84)/H84,"")</f>
        <v/>
      </c>
      <c r="J84" s="31"/>
      <c r="K84" s="30"/>
      <c r="L84" s="15" t="str">
        <f aca="false">IF(K84="W",(G84-1)*J84,IF(K84="L",-J84,IF(K84="P",0,"")))</f>
        <v/>
      </c>
      <c r="M84" s="16" t="str">
        <f aca="false">IFERROR(L84*$B$3,"")</f>
        <v/>
      </c>
      <c r="N84" s="15" t="n">
        <f aca="false">SUM($L$9:L84)</f>
        <v>0.85</v>
      </c>
      <c r="O84" s="16" t="n">
        <f aca="false">SUM($M$9:M84)</f>
        <v>8.5</v>
      </c>
      <c r="P84" s="13" t="n">
        <f aca="false">IFERROR(N84/SUM($J$9:J84),"")</f>
        <v>0.85</v>
      </c>
      <c r="Q84" s="13" t="n">
        <f aca="false">IFERROR(COUNTIF($K$9:K84,"W")/COUNTIF($K$9:K84,"&lt;&gt;"),"")</f>
        <v>1</v>
      </c>
      <c r="R84" s="17" t="n">
        <f aca="false">IFERROR(AVERAGE($I$9:I84),"")</f>
        <v>0.0277777777777778</v>
      </c>
    </row>
    <row r="85" customFormat="false" ht="15" hidden="false" customHeight="false" outlineLevel="0" collapsed="false">
      <c r="A85" s="29"/>
      <c r="B85" s="30"/>
      <c r="C85" s="30"/>
      <c r="D85" s="30"/>
      <c r="E85" s="30"/>
      <c r="F85" s="30"/>
      <c r="G85" s="31"/>
      <c r="H85" s="31"/>
      <c r="I85" s="17" t="str">
        <f aca="false">IFERROR((G85-H85)/H85,"")</f>
        <v/>
      </c>
      <c r="J85" s="31"/>
      <c r="K85" s="30"/>
      <c r="L85" s="15" t="str">
        <f aca="false">IF(K85="W",(G85-1)*J85,IF(K85="L",-J85,IF(K85="P",0,"")))</f>
        <v/>
      </c>
      <c r="M85" s="16" t="str">
        <f aca="false">IFERROR(L85*$B$3,"")</f>
        <v/>
      </c>
      <c r="N85" s="15" t="n">
        <f aca="false">SUM($L$9:L85)</f>
        <v>0.85</v>
      </c>
      <c r="O85" s="16" t="n">
        <f aca="false">SUM($M$9:M85)</f>
        <v>8.5</v>
      </c>
      <c r="P85" s="13" t="n">
        <f aca="false">IFERROR(N85/SUM($J$9:J85),"")</f>
        <v>0.85</v>
      </c>
      <c r="Q85" s="13" t="n">
        <f aca="false">IFERROR(COUNTIF($K$9:K85,"W")/COUNTIF($K$9:K85,"&lt;&gt;"),"")</f>
        <v>1</v>
      </c>
      <c r="R85" s="17" t="n">
        <f aca="false">IFERROR(AVERAGE($I$9:I85),"")</f>
        <v>0.0277777777777778</v>
      </c>
    </row>
    <row r="86" customFormat="false" ht="15" hidden="false" customHeight="false" outlineLevel="0" collapsed="false">
      <c r="A86" s="29"/>
      <c r="B86" s="30"/>
      <c r="C86" s="30"/>
      <c r="D86" s="30"/>
      <c r="E86" s="30"/>
      <c r="F86" s="30"/>
      <c r="G86" s="31"/>
      <c r="H86" s="31"/>
      <c r="I86" s="17" t="str">
        <f aca="false">IFERROR((G86-H86)/H86,"")</f>
        <v/>
      </c>
      <c r="J86" s="31"/>
      <c r="K86" s="30"/>
      <c r="L86" s="15" t="str">
        <f aca="false">IF(K86="W",(G86-1)*J86,IF(K86="L",-J86,IF(K86="P",0,"")))</f>
        <v/>
      </c>
      <c r="M86" s="16" t="str">
        <f aca="false">IFERROR(L86*$B$3,"")</f>
        <v/>
      </c>
      <c r="N86" s="15" t="n">
        <f aca="false">SUM($L$9:L86)</f>
        <v>0.85</v>
      </c>
      <c r="O86" s="16" t="n">
        <f aca="false">SUM($M$9:M86)</f>
        <v>8.5</v>
      </c>
      <c r="P86" s="13" t="n">
        <f aca="false">IFERROR(N86/SUM($J$9:J86),"")</f>
        <v>0.85</v>
      </c>
      <c r="Q86" s="13" t="n">
        <f aca="false">IFERROR(COUNTIF($K$9:K86,"W")/COUNTIF($K$9:K86,"&lt;&gt;"),"")</f>
        <v>1</v>
      </c>
      <c r="R86" s="17" t="n">
        <f aca="false">IFERROR(AVERAGE($I$9:I86),"")</f>
        <v>0.0277777777777778</v>
      </c>
    </row>
    <row r="87" customFormat="false" ht="15" hidden="false" customHeight="false" outlineLevel="0" collapsed="false">
      <c r="A87" s="29"/>
      <c r="B87" s="30"/>
      <c r="C87" s="30"/>
      <c r="D87" s="30"/>
      <c r="E87" s="30"/>
      <c r="F87" s="30"/>
      <c r="G87" s="31"/>
      <c r="H87" s="31"/>
      <c r="I87" s="17" t="str">
        <f aca="false">IFERROR((G87-H87)/H87,"")</f>
        <v/>
      </c>
      <c r="J87" s="31"/>
      <c r="K87" s="30"/>
      <c r="L87" s="15" t="str">
        <f aca="false">IF(K87="W",(G87-1)*J87,IF(K87="L",-J87,IF(K87="P",0,"")))</f>
        <v/>
      </c>
      <c r="M87" s="16" t="str">
        <f aca="false">IFERROR(L87*$B$3,"")</f>
        <v/>
      </c>
      <c r="N87" s="15" t="n">
        <f aca="false">SUM($L$9:L87)</f>
        <v>0.85</v>
      </c>
      <c r="O87" s="16" t="n">
        <f aca="false">SUM($M$9:M87)</f>
        <v>8.5</v>
      </c>
      <c r="P87" s="13" t="n">
        <f aca="false">IFERROR(N87/SUM($J$9:J87),"")</f>
        <v>0.85</v>
      </c>
      <c r="Q87" s="13" t="n">
        <f aca="false">IFERROR(COUNTIF($K$9:K87,"W")/COUNTIF($K$9:K87,"&lt;&gt;"),"")</f>
        <v>1</v>
      </c>
      <c r="R87" s="17" t="n">
        <f aca="false">IFERROR(AVERAGE($I$9:I87),"")</f>
        <v>0.0277777777777778</v>
      </c>
    </row>
    <row r="88" customFormat="false" ht="15" hidden="false" customHeight="false" outlineLevel="0" collapsed="false">
      <c r="A88" s="29"/>
      <c r="B88" s="30"/>
      <c r="C88" s="30"/>
      <c r="D88" s="30"/>
      <c r="E88" s="30"/>
      <c r="F88" s="30"/>
      <c r="G88" s="31"/>
      <c r="H88" s="31"/>
      <c r="I88" s="17" t="str">
        <f aca="false">IFERROR((G88-H88)/H88,"")</f>
        <v/>
      </c>
      <c r="J88" s="31"/>
      <c r="K88" s="30"/>
      <c r="L88" s="15" t="str">
        <f aca="false">IF(K88="W",(G88-1)*J88,IF(K88="L",-J88,IF(K88="P",0,"")))</f>
        <v/>
      </c>
      <c r="M88" s="16" t="str">
        <f aca="false">IFERROR(L88*$B$3,"")</f>
        <v/>
      </c>
      <c r="N88" s="15" t="n">
        <f aca="false">SUM($L$9:L88)</f>
        <v>0.85</v>
      </c>
      <c r="O88" s="16" t="n">
        <f aca="false">SUM($M$9:M88)</f>
        <v>8.5</v>
      </c>
      <c r="P88" s="13" t="n">
        <f aca="false">IFERROR(N88/SUM($J$9:J88),"")</f>
        <v>0.85</v>
      </c>
      <c r="Q88" s="13" t="n">
        <f aca="false">IFERROR(COUNTIF($K$9:K88,"W")/COUNTIF($K$9:K88,"&lt;&gt;"),"")</f>
        <v>1</v>
      </c>
      <c r="R88" s="17" t="n">
        <f aca="false">IFERROR(AVERAGE($I$9:I88),"")</f>
        <v>0.0277777777777778</v>
      </c>
    </row>
    <row r="89" customFormat="false" ht="15" hidden="false" customHeight="false" outlineLevel="0" collapsed="false">
      <c r="A89" s="29"/>
      <c r="B89" s="30"/>
      <c r="C89" s="30"/>
      <c r="D89" s="30"/>
      <c r="E89" s="30"/>
      <c r="F89" s="30"/>
      <c r="G89" s="31"/>
      <c r="H89" s="31"/>
      <c r="I89" s="17" t="str">
        <f aca="false">IFERROR((G89-H89)/H89,"")</f>
        <v/>
      </c>
      <c r="J89" s="31"/>
      <c r="K89" s="30"/>
      <c r="L89" s="15" t="str">
        <f aca="false">IF(K89="W",(G89-1)*J89,IF(K89="L",-J89,IF(K89="P",0,"")))</f>
        <v/>
      </c>
      <c r="M89" s="16" t="str">
        <f aca="false">IFERROR(L89*$B$3,"")</f>
        <v/>
      </c>
      <c r="N89" s="15" t="n">
        <f aca="false">SUM($L$9:L89)</f>
        <v>0.85</v>
      </c>
      <c r="O89" s="16" t="n">
        <f aca="false">SUM($M$9:M89)</f>
        <v>8.5</v>
      </c>
      <c r="P89" s="13" t="n">
        <f aca="false">IFERROR(N89/SUM($J$9:J89),"")</f>
        <v>0.85</v>
      </c>
      <c r="Q89" s="13" t="n">
        <f aca="false">IFERROR(COUNTIF($K$9:K89,"W")/COUNTIF($K$9:K89,"&lt;&gt;"),"")</f>
        <v>1</v>
      </c>
      <c r="R89" s="17" t="n">
        <f aca="false">IFERROR(AVERAGE($I$9:I89),"")</f>
        <v>0.0277777777777778</v>
      </c>
    </row>
    <row r="90" customFormat="false" ht="15" hidden="false" customHeight="false" outlineLevel="0" collapsed="false">
      <c r="A90" s="29"/>
      <c r="B90" s="30"/>
      <c r="C90" s="30"/>
      <c r="D90" s="30"/>
      <c r="E90" s="30"/>
      <c r="F90" s="30"/>
      <c r="G90" s="31"/>
      <c r="H90" s="31"/>
      <c r="I90" s="17" t="str">
        <f aca="false">IFERROR((G90-H90)/H90,"")</f>
        <v/>
      </c>
      <c r="J90" s="31"/>
      <c r="K90" s="30"/>
      <c r="L90" s="15" t="str">
        <f aca="false">IF(K90="W",(G90-1)*J90,IF(K90="L",-J90,IF(K90="P",0,"")))</f>
        <v/>
      </c>
      <c r="M90" s="16" t="str">
        <f aca="false">IFERROR(L90*$B$3,"")</f>
        <v/>
      </c>
      <c r="N90" s="15" t="n">
        <f aca="false">SUM($L$9:L90)</f>
        <v>0.85</v>
      </c>
      <c r="O90" s="16" t="n">
        <f aca="false">SUM($M$9:M90)</f>
        <v>8.5</v>
      </c>
      <c r="P90" s="13" t="n">
        <f aca="false">IFERROR(N90/SUM($J$9:J90),"")</f>
        <v>0.85</v>
      </c>
      <c r="Q90" s="13" t="n">
        <f aca="false">IFERROR(COUNTIF($K$9:K90,"W")/COUNTIF($K$9:K90,"&lt;&gt;"),"")</f>
        <v>1</v>
      </c>
      <c r="R90" s="17" t="n">
        <f aca="false">IFERROR(AVERAGE($I$9:I90),"")</f>
        <v>0.0277777777777778</v>
      </c>
    </row>
    <row r="91" customFormat="false" ht="15" hidden="false" customHeight="false" outlineLevel="0" collapsed="false">
      <c r="A91" s="29"/>
      <c r="B91" s="30"/>
      <c r="C91" s="30"/>
      <c r="D91" s="30"/>
      <c r="E91" s="30"/>
      <c r="F91" s="30"/>
      <c r="G91" s="31"/>
      <c r="H91" s="31"/>
      <c r="I91" s="17" t="str">
        <f aca="false">IFERROR((G91-H91)/H91,"")</f>
        <v/>
      </c>
      <c r="J91" s="31"/>
      <c r="K91" s="30"/>
      <c r="L91" s="15" t="str">
        <f aca="false">IF(K91="W",(G91-1)*J91,IF(K91="L",-J91,IF(K91="P",0,"")))</f>
        <v/>
      </c>
      <c r="M91" s="16" t="str">
        <f aca="false">IFERROR(L91*$B$3,"")</f>
        <v/>
      </c>
      <c r="N91" s="15" t="n">
        <f aca="false">SUM($L$9:L91)</f>
        <v>0.85</v>
      </c>
      <c r="O91" s="16" t="n">
        <f aca="false">SUM($M$9:M91)</f>
        <v>8.5</v>
      </c>
      <c r="P91" s="13" t="n">
        <f aca="false">IFERROR(N91/SUM($J$9:J91),"")</f>
        <v>0.85</v>
      </c>
      <c r="Q91" s="13" t="n">
        <f aca="false">IFERROR(COUNTIF($K$9:K91,"W")/COUNTIF($K$9:K91,"&lt;&gt;"),"")</f>
        <v>1</v>
      </c>
      <c r="R91" s="17" t="n">
        <f aca="false">IFERROR(AVERAGE($I$9:I91),"")</f>
        <v>0.0277777777777778</v>
      </c>
    </row>
    <row r="92" customFormat="false" ht="15" hidden="false" customHeight="false" outlineLevel="0" collapsed="false">
      <c r="A92" s="29"/>
      <c r="B92" s="30"/>
      <c r="C92" s="30"/>
      <c r="D92" s="30"/>
      <c r="E92" s="30"/>
      <c r="F92" s="30"/>
      <c r="G92" s="31"/>
      <c r="H92" s="31"/>
      <c r="I92" s="17" t="str">
        <f aca="false">IFERROR((G92-H92)/H92,"")</f>
        <v/>
      </c>
      <c r="J92" s="31"/>
      <c r="K92" s="30"/>
      <c r="L92" s="15" t="str">
        <f aca="false">IF(K92="W",(G92-1)*J92,IF(K92="L",-J92,IF(K92="P",0,"")))</f>
        <v/>
      </c>
      <c r="M92" s="16" t="str">
        <f aca="false">IFERROR(L92*$B$3,"")</f>
        <v/>
      </c>
      <c r="N92" s="15" t="n">
        <f aca="false">SUM($L$9:L92)</f>
        <v>0.85</v>
      </c>
      <c r="O92" s="16" t="n">
        <f aca="false">SUM($M$9:M92)</f>
        <v>8.5</v>
      </c>
      <c r="P92" s="13" t="n">
        <f aca="false">IFERROR(N92/SUM($J$9:J92),"")</f>
        <v>0.85</v>
      </c>
      <c r="Q92" s="13" t="n">
        <f aca="false">IFERROR(COUNTIF($K$9:K92,"W")/COUNTIF($K$9:K92,"&lt;&gt;"),"")</f>
        <v>1</v>
      </c>
      <c r="R92" s="17" t="n">
        <f aca="false">IFERROR(AVERAGE($I$9:I92),"")</f>
        <v>0.0277777777777778</v>
      </c>
    </row>
    <row r="93" customFormat="false" ht="15" hidden="false" customHeight="false" outlineLevel="0" collapsed="false">
      <c r="A93" s="29"/>
      <c r="B93" s="30"/>
      <c r="C93" s="30"/>
      <c r="D93" s="30"/>
      <c r="E93" s="30"/>
      <c r="F93" s="30"/>
      <c r="G93" s="31"/>
      <c r="H93" s="31"/>
      <c r="I93" s="17" t="str">
        <f aca="false">IFERROR((G93-H93)/H93,"")</f>
        <v/>
      </c>
      <c r="J93" s="31"/>
      <c r="K93" s="30"/>
      <c r="L93" s="15" t="str">
        <f aca="false">IF(K93="W",(G93-1)*J93,IF(K93="L",-J93,IF(K93="P",0,"")))</f>
        <v/>
      </c>
      <c r="M93" s="16" t="str">
        <f aca="false">IFERROR(L93*$B$3,"")</f>
        <v/>
      </c>
      <c r="N93" s="15" t="n">
        <f aca="false">SUM($L$9:L93)</f>
        <v>0.85</v>
      </c>
      <c r="O93" s="16" t="n">
        <f aca="false">SUM($M$9:M93)</f>
        <v>8.5</v>
      </c>
      <c r="P93" s="13" t="n">
        <f aca="false">IFERROR(N93/SUM($J$9:J93),"")</f>
        <v>0.85</v>
      </c>
      <c r="Q93" s="13" t="n">
        <f aca="false">IFERROR(COUNTIF($K$9:K93,"W")/COUNTIF($K$9:K93,"&lt;&gt;"),"")</f>
        <v>1</v>
      </c>
      <c r="R93" s="17" t="n">
        <f aca="false">IFERROR(AVERAGE($I$9:I93),"")</f>
        <v>0.0277777777777778</v>
      </c>
    </row>
    <row r="94" customFormat="false" ht="15" hidden="false" customHeight="false" outlineLevel="0" collapsed="false">
      <c r="A94" s="29"/>
      <c r="B94" s="30"/>
      <c r="C94" s="30"/>
      <c r="D94" s="30"/>
      <c r="E94" s="30"/>
      <c r="F94" s="30"/>
      <c r="G94" s="31"/>
      <c r="H94" s="31"/>
      <c r="I94" s="17" t="str">
        <f aca="false">IFERROR((G94-H94)/H94,"")</f>
        <v/>
      </c>
      <c r="J94" s="31"/>
      <c r="K94" s="30"/>
      <c r="L94" s="15" t="str">
        <f aca="false">IF(K94="W",(G94-1)*J94,IF(K94="L",-J94,IF(K94="P",0,"")))</f>
        <v/>
      </c>
      <c r="M94" s="16" t="str">
        <f aca="false">IFERROR(L94*$B$3,"")</f>
        <v/>
      </c>
      <c r="N94" s="15" t="n">
        <f aca="false">SUM($L$9:L94)</f>
        <v>0.85</v>
      </c>
      <c r="O94" s="16" t="n">
        <f aca="false">SUM($M$9:M94)</f>
        <v>8.5</v>
      </c>
      <c r="P94" s="13" t="n">
        <f aca="false">IFERROR(N94/SUM($J$9:J94),"")</f>
        <v>0.85</v>
      </c>
      <c r="Q94" s="13" t="n">
        <f aca="false">IFERROR(COUNTIF($K$9:K94,"W")/COUNTIF($K$9:K94,"&lt;&gt;"),"")</f>
        <v>1</v>
      </c>
      <c r="R94" s="17" t="n">
        <f aca="false">IFERROR(AVERAGE($I$9:I94),"")</f>
        <v>0.0277777777777778</v>
      </c>
    </row>
    <row r="95" customFormat="false" ht="15" hidden="false" customHeight="false" outlineLevel="0" collapsed="false">
      <c r="A95" s="29"/>
      <c r="B95" s="30"/>
      <c r="C95" s="30"/>
      <c r="D95" s="30"/>
      <c r="E95" s="30"/>
      <c r="F95" s="30"/>
      <c r="G95" s="31"/>
      <c r="H95" s="31"/>
      <c r="I95" s="17" t="str">
        <f aca="false">IFERROR((G95-H95)/H95,"")</f>
        <v/>
      </c>
      <c r="J95" s="31"/>
      <c r="K95" s="30"/>
      <c r="L95" s="15" t="str">
        <f aca="false">IF(K95="W",(G95-1)*J95,IF(K95="L",-J95,IF(K95="P",0,"")))</f>
        <v/>
      </c>
      <c r="M95" s="16" t="str">
        <f aca="false">IFERROR(L95*$B$3,"")</f>
        <v/>
      </c>
      <c r="N95" s="15" t="n">
        <f aca="false">SUM($L$9:L95)</f>
        <v>0.85</v>
      </c>
      <c r="O95" s="16" t="n">
        <f aca="false">SUM($M$9:M95)</f>
        <v>8.5</v>
      </c>
      <c r="P95" s="13" t="n">
        <f aca="false">IFERROR(N95/SUM($J$9:J95),"")</f>
        <v>0.85</v>
      </c>
      <c r="Q95" s="13" t="n">
        <f aca="false">IFERROR(COUNTIF($K$9:K95,"W")/COUNTIF($K$9:K95,"&lt;&gt;"),"")</f>
        <v>1</v>
      </c>
      <c r="R95" s="17" t="n">
        <f aca="false">IFERROR(AVERAGE($I$9:I95),"")</f>
        <v>0.0277777777777778</v>
      </c>
    </row>
    <row r="96" customFormat="false" ht="15" hidden="false" customHeight="false" outlineLevel="0" collapsed="false">
      <c r="A96" s="29"/>
      <c r="B96" s="30"/>
      <c r="C96" s="30"/>
      <c r="D96" s="30"/>
      <c r="E96" s="30"/>
      <c r="F96" s="30"/>
      <c r="G96" s="31"/>
      <c r="H96" s="31"/>
      <c r="I96" s="17" t="str">
        <f aca="false">IFERROR((G96-H96)/H96,"")</f>
        <v/>
      </c>
      <c r="J96" s="31"/>
      <c r="K96" s="30"/>
      <c r="L96" s="15" t="str">
        <f aca="false">IF(K96="W",(G96-1)*J96,IF(K96="L",-J96,IF(K96="P",0,"")))</f>
        <v/>
      </c>
      <c r="M96" s="16" t="str">
        <f aca="false">IFERROR(L96*$B$3,"")</f>
        <v/>
      </c>
      <c r="N96" s="15" t="n">
        <f aca="false">SUM($L$9:L96)</f>
        <v>0.85</v>
      </c>
      <c r="O96" s="16" t="n">
        <f aca="false">SUM($M$9:M96)</f>
        <v>8.5</v>
      </c>
      <c r="P96" s="13" t="n">
        <f aca="false">IFERROR(N96/SUM($J$9:J96),"")</f>
        <v>0.85</v>
      </c>
      <c r="Q96" s="13" t="n">
        <f aca="false">IFERROR(COUNTIF($K$9:K96,"W")/COUNTIF($K$9:K96,"&lt;&gt;"),"")</f>
        <v>1</v>
      </c>
      <c r="R96" s="17" t="n">
        <f aca="false">IFERROR(AVERAGE($I$9:I96),"")</f>
        <v>0.0277777777777778</v>
      </c>
    </row>
    <row r="97" customFormat="false" ht="15" hidden="false" customHeight="false" outlineLevel="0" collapsed="false">
      <c r="A97" s="29"/>
      <c r="B97" s="30"/>
      <c r="C97" s="30"/>
      <c r="D97" s="30"/>
      <c r="E97" s="30"/>
      <c r="F97" s="30"/>
      <c r="G97" s="31"/>
      <c r="H97" s="31"/>
      <c r="I97" s="17" t="str">
        <f aca="false">IFERROR((G97-H97)/H97,"")</f>
        <v/>
      </c>
      <c r="J97" s="31"/>
      <c r="K97" s="30"/>
      <c r="L97" s="15" t="str">
        <f aca="false">IF(K97="W",(G97-1)*J97,IF(K97="L",-J97,IF(K97="P",0,"")))</f>
        <v/>
      </c>
      <c r="M97" s="16" t="str">
        <f aca="false">IFERROR(L97*$B$3,"")</f>
        <v/>
      </c>
      <c r="N97" s="15" t="n">
        <f aca="false">SUM($L$9:L97)</f>
        <v>0.85</v>
      </c>
      <c r="O97" s="16" t="n">
        <f aca="false">SUM($M$9:M97)</f>
        <v>8.5</v>
      </c>
      <c r="P97" s="13" t="n">
        <f aca="false">IFERROR(N97/SUM($J$9:J97),"")</f>
        <v>0.85</v>
      </c>
      <c r="Q97" s="13" t="n">
        <f aca="false">IFERROR(COUNTIF($K$9:K97,"W")/COUNTIF($K$9:K97,"&lt;&gt;"),"")</f>
        <v>1</v>
      </c>
      <c r="R97" s="17" t="n">
        <f aca="false">IFERROR(AVERAGE($I$9:I97),"")</f>
        <v>0.0277777777777778</v>
      </c>
    </row>
    <row r="98" customFormat="false" ht="15" hidden="false" customHeight="false" outlineLevel="0" collapsed="false">
      <c r="A98" s="29"/>
      <c r="B98" s="30"/>
      <c r="C98" s="30"/>
      <c r="D98" s="30"/>
      <c r="E98" s="30"/>
      <c r="F98" s="30"/>
      <c r="G98" s="31"/>
      <c r="H98" s="31"/>
      <c r="I98" s="17" t="str">
        <f aca="false">IFERROR((G98-H98)/H98,"")</f>
        <v/>
      </c>
      <c r="J98" s="31"/>
      <c r="K98" s="30"/>
      <c r="L98" s="15" t="str">
        <f aca="false">IF(K98="W",(G98-1)*J98,IF(K98="L",-J98,IF(K98="P",0,"")))</f>
        <v/>
      </c>
      <c r="M98" s="16" t="str">
        <f aca="false">IFERROR(L98*$B$3,"")</f>
        <v/>
      </c>
      <c r="N98" s="15" t="n">
        <f aca="false">SUM($L$9:L98)</f>
        <v>0.85</v>
      </c>
      <c r="O98" s="16" t="n">
        <f aca="false">SUM($M$9:M98)</f>
        <v>8.5</v>
      </c>
      <c r="P98" s="13" t="n">
        <f aca="false">IFERROR(N98/SUM($J$9:J98),"")</f>
        <v>0.85</v>
      </c>
      <c r="Q98" s="13" t="n">
        <f aca="false">IFERROR(COUNTIF($K$9:K98,"W")/COUNTIF($K$9:K98,"&lt;&gt;"),"")</f>
        <v>1</v>
      </c>
      <c r="R98" s="17" t="n">
        <f aca="false">IFERROR(AVERAGE($I$9:I98),"")</f>
        <v>0.0277777777777778</v>
      </c>
    </row>
    <row r="99" customFormat="false" ht="15" hidden="false" customHeight="false" outlineLevel="0" collapsed="false">
      <c r="A99" s="29"/>
      <c r="B99" s="30"/>
      <c r="C99" s="30"/>
      <c r="D99" s="30"/>
      <c r="E99" s="30"/>
      <c r="F99" s="30"/>
      <c r="G99" s="31"/>
      <c r="H99" s="31"/>
      <c r="I99" s="17" t="str">
        <f aca="false">IFERROR((G99-H99)/H99,"")</f>
        <v/>
      </c>
      <c r="J99" s="31"/>
      <c r="K99" s="30"/>
      <c r="L99" s="15" t="str">
        <f aca="false">IF(K99="W",(G99-1)*J99,IF(K99="L",-J99,IF(K99="P",0,"")))</f>
        <v/>
      </c>
      <c r="M99" s="16" t="str">
        <f aca="false">IFERROR(L99*$B$3,"")</f>
        <v/>
      </c>
      <c r="N99" s="15" t="n">
        <f aca="false">SUM($L$9:L99)</f>
        <v>0.85</v>
      </c>
      <c r="O99" s="16" t="n">
        <f aca="false">SUM($M$9:M99)</f>
        <v>8.5</v>
      </c>
      <c r="P99" s="13" t="n">
        <f aca="false">IFERROR(N99/SUM($J$9:J99),"")</f>
        <v>0.85</v>
      </c>
      <c r="Q99" s="13" t="n">
        <f aca="false">IFERROR(COUNTIF($K$9:K99,"W")/COUNTIF($K$9:K99,"&lt;&gt;"),"")</f>
        <v>1</v>
      </c>
      <c r="R99" s="17" t="n">
        <f aca="false">IFERROR(AVERAGE($I$9:I99),"")</f>
        <v>0.0277777777777778</v>
      </c>
    </row>
    <row r="100" customFormat="false" ht="15" hidden="false" customHeight="false" outlineLevel="0" collapsed="false">
      <c r="A100" s="29"/>
      <c r="B100" s="30"/>
      <c r="C100" s="30"/>
      <c r="D100" s="30"/>
      <c r="E100" s="30"/>
      <c r="F100" s="30"/>
      <c r="G100" s="31"/>
      <c r="H100" s="31"/>
      <c r="I100" s="17" t="str">
        <f aca="false">IFERROR((G100-H100)/H100,"")</f>
        <v/>
      </c>
      <c r="J100" s="31"/>
      <c r="K100" s="30"/>
      <c r="L100" s="15" t="str">
        <f aca="false">IF(K100="W",(G100-1)*J100,IF(K100="L",-J100,IF(K100="P",0,"")))</f>
        <v/>
      </c>
      <c r="M100" s="16" t="str">
        <f aca="false">IFERROR(L100*$B$3,"")</f>
        <v/>
      </c>
      <c r="N100" s="15" t="n">
        <f aca="false">SUM($L$9:L100)</f>
        <v>0.85</v>
      </c>
      <c r="O100" s="16" t="n">
        <f aca="false">SUM($M$9:M100)</f>
        <v>8.5</v>
      </c>
      <c r="P100" s="13" t="n">
        <f aca="false">IFERROR(N100/SUM($J$9:J100),"")</f>
        <v>0.85</v>
      </c>
      <c r="Q100" s="13" t="n">
        <f aca="false">IFERROR(COUNTIF($K$9:K100,"W")/COUNTIF($K$9:K100,"&lt;&gt;"),"")</f>
        <v>1</v>
      </c>
      <c r="R100" s="17" t="n">
        <f aca="false">IFERROR(AVERAGE($I$9:I100),"")</f>
        <v>0.0277777777777778</v>
      </c>
    </row>
    <row r="101" customFormat="false" ht="15" hidden="false" customHeight="false" outlineLevel="0" collapsed="false">
      <c r="A101" s="29"/>
      <c r="B101" s="30"/>
      <c r="C101" s="30"/>
      <c r="D101" s="30"/>
      <c r="E101" s="30"/>
      <c r="F101" s="30"/>
      <c r="G101" s="31"/>
      <c r="H101" s="31"/>
      <c r="I101" s="17" t="str">
        <f aca="false">IFERROR((G101-H101)/H101,"")</f>
        <v/>
      </c>
      <c r="J101" s="31"/>
      <c r="K101" s="30"/>
      <c r="L101" s="15" t="str">
        <f aca="false">IF(K101="W",(G101-1)*J101,IF(K101="L",-J101,IF(K101="P",0,"")))</f>
        <v/>
      </c>
      <c r="M101" s="16" t="str">
        <f aca="false">IFERROR(L101*$B$3,"")</f>
        <v/>
      </c>
      <c r="N101" s="15" t="n">
        <f aca="false">SUM($L$9:L101)</f>
        <v>0.85</v>
      </c>
      <c r="O101" s="16" t="n">
        <f aca="false">SUM($M$9:M101)</f>
        <v>8.5</v>
      </c>
      <c r="P101" s="13" t="n">
        <f aca="false">IFERROR(N101/SUM($J$9:J101),"")</f>
        <v>0.85</v>
      </c>
      <c r="Q101" s="13" t="n">
        <f aca="false">IFERROR(COUNTIF($K$9:K101,"W")/COUNTIF($K$9:K101,"&lt;&gt;"),"")</f>
        <v>1</v>
      </c>
      <c r="R101" s="17" t="n">
        <f aca="false">IFERROR(AVERAGE($I$9:I101),"")</f>
        <v>0.0277777777777778</v>
      </c>
    </row>
    <row r="102" customFormat="false" ht="15" hidden="false" customHeight="false" outlineLevel="0" collapsed="false">
      <c r="A102" s="29"/>
      <c r="B102" s="30"/>
      <c r="C102" s="30"/>
      <c r="D102" s="30"/>
      <c r="E102" s="30"/>
      <c r="F102" s="30"/>
      <c r="G102" s="31"/>
      <c r="H102" s="31"/>
      <c r="I102" s="17" t="str">
        <f aca="false">IFERROR((G102-H102)/H102,"")</f>
        <v/>
      </c>
      <c r="J102" s="31"/>
      <c r="K102" s="30"/>
      <c r="L102" s="15" t="str">
        <f aca="false">IF(K102="W",(G102-1)*J102,IF(K102="L",-J102,IF(K102="P",0,"")))</f>
        <v/>
      </c>
      <c r="M102" s="16" t="str">
        <f aca="false">IFERROR(L102*$B$3,"")</f>
        <v/>
      </c>
      <c r="N102" s="15" t="n">
        <f aca="false">SUM($L$9:L102)</f>
        <v>0.85</v>
      </c>
      <c r="O102" s="16" t="n">
        <f aca="false">SUM($M$9:M102)</f>
        <v>8.5</v>
      </c>
      <c r="P102" s="13" t="n">
        <f aca="false">IFERROR(N102/SUM($J$9:J102),"")</f>
        <v>0.85</v>
      </c>
      <c r="Q102" s="13" t="n">
        <f aca="false">IFERROR(COUNTIF($K$9:K102,"W")/COUNTIF($K$9:K102,"&lt;&gt;"),"")</f>
        <v>1</v>
      </c>
      <c r="R102" s="17" t="n">
        <f aca="false">IFERROR(AVERAGE($I$9:I102),"")</f>
        <v>0.0277777777777778</v>
      </c>
    </row>
    <row r="103" customFormat="false" ht="15" hidden="false" customHeight="false" outlineLevel="0" collapsed="false">
      <c r="A103" s="29"/>
      <c r="B103" s="30"/>
      <c r="C103" s="30"/>
      <c r="D103" s="30"/>
      <c r="E103" s="30"/>
      <c r="F103" s="30"/>
      <c r="G103" s="31"/>
      <c r="H103" s="31"/>
      <c r="I103" s="17" t="str">
        <f aca="false">IFERROR((G103-H103)/H103,"")</f>
        <v/>
      </c>
      <c r="J103" s="31"/>
      <c r="K103" s="30"/>
      <c r="L103" s="15" t="str">
        <f aca="false">IF(K103="W",(G103-1)*J103,IF(K103="L",-J103,IF(K103="P",0,"")))</f>
        <v/>
      </c>
      <c r="M103" s="16" t="str">
        <f aca="false">IFERROR(L103*$B$3,"")</f>
        <v/>
      </c>
      <c r="N103" s="15" t="n">
        <f aca="false">SUM($L$9:L103)</f>
        <v>0.85</v>
      </c>
      <c r="O103" s="16" t="n">
        <f aca="false">SUM($M$9:M103)</f>
        <v>8.5</v>
      </c>
      <c r="P103" s="13" t="n">
        <f aca="false">IFERROR(N103/SUM($J$9:J103),"")</f>
        <v>0.85</v>
      </c>
      <c r="Q103" s="13" t="n">
        <f aca="false">IFERROR(COUNTIF($K$9:K103,"W")/COUNTIF($K$9:K103,"&lt;&gt;"),"")</f>
        <v>1</v>
      </c>
      <c r="R103" s="17" t="n">
        <f aca="false">IFERROR(AVERAGE($I$9:I103),"")</f>
        <v>0.0277777777777778</v>
      </c>
    </row>
    <row r="104" customFormat="false" ht="15" hidden="false" customHeight="false" outlineLevel="0" collapsed="false">
      <c r="A104" s="29"/>
      <c r="B104" s="30"/>
      <c r="C104" s="30"/>
      <c r="D104" s="30"/>
      <c r="E104" s="30"/>
      <c r="F104" s="30"/>
      <c r="G104" s="31"/>
      <c r="H104" s="31"/>
      <c r="I104" s="17" t="str">
        <f aca="false">IFERROR((G104-H104)/H104,"")</f>
        <v/>
      </c>
      <c r="J104" s="31"/>
      <c r="K104" s="30"/>
      <c r="L104" s="15" t="str">
        <f aca="false">IF(K104="W",(G104-1)*J104,IF(K104="L",-J104,IF(K104="P",0,"")))</f>
        <v/>
      </c>
      <c r="M104" s="16" t="str">
        <f aca="false">IFERROR(L104*$B$3,"")</f>
        <v/>
      </c>
      <c r="N104" s="15" t="n">
        <f aca="false">SUM($L$9:L104)</f>
        <v>0.85</v>
      </c>
      <c r="O104" s="16" t="n">
        <f aca="false">SUM($M$9:M104)</f>
        <v>8.5</v>
      </c>
      <c r="P104" s="13" t="n">
        <f aca="false">IFERROR(N104/SUM($J$9:J104),"")</f>
        <v>0.85</v>
      </c>
      <c r="Q104" s="13" t="n">
        <f aca="false">IFERROR(COUNTIF($K$9:K104,"W")/COUNTIF($K$9:K104,"&lt;&gt;"),"")</f>
        <v>1</v>
      </c>
      <c r="R104" s="17" t="n">
        <f aca="false">IFERROR(AVERAGE($I$9:I104),"")</f>
        <v>0.0277777777777778</v>
      </c>
    </row>
    <row r="105" customFormat="false" ht="15" hidden="false" customHeight="false" outlineLevel="0" collapsed="false">
      <c r="A105" s="29"/>
      <c r="B105" s="30"/>
      <c r="C105" s="30"/>
      <c r="D105" s="30"/>
      <c r="E105" s="30"/>
      <c r="F105" s="30"/>
      <c r="G105" s="31"/>
      <c r="H105" s="31"/>
      <c r="I105" s="17" t="str">
        <f aca="false">IFERROR((G105-H105)/H105,"")</f>
        <v/>
      </c>
      <c r="J105" s="31"/>
      <c r="K105" s="30"/>
      <c r="L105" s="15" t="str">
        <f aca="false">IF(K105="W",(G105-1)*J105,IF(K105="L",-J105,IF(K105="P",0,"")))</f>
        <v/>
      </c>
      <c r="M105" s="16" t="str">
        <f aca="false">IFERROR(L105*$B$3,"")</f>
        <v/>
      </c>
      <c r="N105" s="15" t="n">
        <f aca="false">SUM($L$9:L105)</f>
        <v>0.85</v>
      </c>
      <c r="O105" s="16" t="n">
        <f aca="false">SUM($M$9:M105)</f>
        <v>8.5</v>
      </c>
      <c r="P105" s="13" t="n">
        <f aca="false">IFERROR(N105/SUM($J$9:J105),"")</f>
        <v>0.85</v>
      </c>
      <c r="Q105" s="13" t="n">
        <f aca="false">IFERROR(COUNTIF($K$9:K105,"W")/COUNTIF($K$9:K105,"&lt;&gt;"),"")</f>
        <v>1</v>
      </c>
      <c r="R105" s="17" t="n">
        <f aca="false">IFERROR(AVERAGE($I$9:I105),"")</f>
        <v>0.0277777777777778</v>
      </c>
    </row>
    <row r="106" customFormat="false" ht="15" hidden="false" customHeight="false" outlineLevel="0" collapsed="false">
      <c r="A106" s="29"/>
      <c r="B106" s="30"/>
      <c r="C106" s="30"/>
      <c r="D106" s="30"/>
      <c r="E106" s="30"/>
      <c r="F106" s="30"/>
      <c r="G106" s="31"/>
      <c r="H106" s="31"/>
      <c r="I106" s="17" t="str">
        <f aca="false">IFERROR((G106-H106)/H106,"")</f>
        <v/>
      </c>
      <c r="J106" s="31"/>
      <c r="K106" s="30"/>
      <c r="L106" s="15" t="str">
        <f aca="false">IF(K106="W",(G106-1)*J106,IF(K106="L",-J106,IF(K106="P",0,"")))</f>
        <v/>
      </c>
      <c r="M106" s="16" t="str">
        <f aca="false">IFERROR(L106*$B$3,"")</f>
        <v/>
      </c>
      <c r="N106" s="15" t="n">
        <f aca="false">SUM($L$9:L106)</f>
        <v>0.85</v>
      </c>
      <c r="O106" s="16" t="n">
        <f aca="false">SUM($M$9:M106)</f>
        <v>8.5</v>
      </c>
      <c r="P106" s="13" t="n">
        <f aca="false">IFERROR(N106/SUM($J$9:J106),"")</f>
        <v>0.85</v>
      </c>
      <c r="Q106" s="13" t="n">
        <f aca="false">IFERROR(COUNTIF($K$9:K106,"W")/COUNTIF($K$9:K106,"&lt;&gt;"),"")</f>
        <v>1</v>
      </c>
      <c r="R106" s="17" t="n">
        <f aca="false">IFERROR(AVERAGE($I$9:I106),"")</f>
        <v>0.0277777777777778</v>
      </c>
    </row>
    <row r="107" customFormat="false" ht="15" hidden="false" customHeight="false" outlineLevel="0" collapsed="false">
      <c r="A107" s="29"/>
      <c r="B107" s="30"/>
      <c r="C107" s="30"/>
      <c r="D107" s="30"/>
      <c r="E107" s="30"/>
      <c r="F107" s="30"/>
      <c r="G107" s="31"/>
      <c r="H107" s="31"/>
      <c r="I107" s="17" t="str">
        <f aca="false">IFERROR((G107-H107)/H107,"")</f>
        <v/>
      </c>
      <c r="J107" s="31"/>
      <c r="K107" s="30"/>
      <c r="L107" s="15" t="str">
        <f aca="false">IF(K107="W",(G107-1)*J107,IF(K107="L",-J107,IF(K107="P",0,"")))</f>
        <v/>
      </c>
      <c r="M107" s="16" t="str">
        <f aca="false">IFERROR(L107*$B$3,"")</f>
        <v/>
      </c>
      <c r="N107" s="15" t="n">
        <f aca="false">SUM($L$9:L107)</f>
        <v>0.85</v>
      </c>
      <c r="O107" s="16" t="n">
        <f aca="false">SUM($M$9:M107)</f>
        <v>8.5</v>
      </c>
      <c r="P107" s="13" t="n">
        <f aca="false">IFERROR(N107/SUM($J$9:J107),"")</f>
        <v>0.85</v>
      </c>
      <c r="Q107" s="13" t="n">
        <f aca="false">IFERROR(COUNTIF($K$9:K107,"W")/COUNTIF($K$9:K107,"&lt;&gt;"),"")</f>
        <v>1</v>
      </c>
      <c r="R107" s="17" t="n">
        <f aca="false">IFERROR(AVERAGE($I$9:I107),"")</f>
        <v>0.0277777777777778</v>
      </c>
    </row>
    <row r="108" customFormat="false" ht="15" hidden="false" customHeight="false" outlineLevel="0" collapsed="false">
      <c r="A108" s="29"/>
      <c r="B108" s="30"/>
      <c r="C108" s="30"/>
      <c r="D108" s="30"/>
      <c r="E108" s="30"/>
      <c r="F108" s="30"/>
      <c r="G108" s="31"/>
      <c r="H108" s="31"/>
      <c r="I108" s="17" t="str">
        <f aca="false">IFERROR((G108-H108)/H108,"")</f>
        <v/>
      </c>
      <c r="J108" s="31"/>
      <c r="K108" s="30"/>
      <c r="L108" s="15" t="str">
        <f aca="false">IF(K108="W",(G108-1)*J108,IF(K108="L",-J108,IF(K108="P",0,"")))</f>
        <v/>
      </c>
      <c r="M108" s="16" t="str">
        <f aca="false">IFERROR(L108*$B$3,"")</f>
        <v/>
      </c>
      <c r="N108" s="15" t="n">
        <f aca="false">SUM($L$9:L108)</f>
        <v>0.85</v>
      </c>
      <c r="O108" s="16" t="n">
        <f aca="false">SUM($M$9:M108)</f>
        <v>8.5</v>
      </c>
      <c r="P108" s="13" t="n">
        <f aca="false">IFERROR(N108/SUM($J$9:J108),"")</f>
        <v>0.85</v>
      </c>
      <c r="Q108" s="13" t="n">
        <f aca="false">IFERROR(COUNTIF($K$9:K108,"W")/COUNTIF($K$9:K108,"&lt;&gt;"),"")</f>
        <v>1</v>
      </c>
      <c r="R108" s="17" t="n">
        <f aca="false">IFERROR(AVERAGE($I$9:I108),"")</f>
        <v>0.0277777777777778</v>
      </c>
    </row>
    <row r="109" customFormat="false" ht="15" hidden="false" customHeight="false" outlineLevel="0" collapsed="false">
      <c r="A109" s="29"/>
      <c r="B109" s="30"/>
      <c r="C109" s="30"/>
      <c r="D109" s="30"/>
      <c r="E109" s="30"/>
      <c r="F109" s="30"/>
      <c r="G109" s="31"/>
      <c r="H109" s="31"/>
      <c r="I109" s="17" t="str">
        <f aca="false">IFERROR((G109-H109)/H109,"")</f>
        <v/>
      </c>
      <c r="J109" s="31"/>
      <c r="K109" s="30"/>
      <c r="L109" s="15" t="str">
        <f aca="false">IF(K109="W",(G109-1)*J109,IF(K109="L",-J109,IF(K109="P",0,"")))</f>
        <v/>
      </c>
      <c r="M109" s="16" t="str">
        <f aca="false">IFERROR(L109*$B$3,"")</f>
        <v/>
      </c>
      <c r="N109" s="15" t="n">
        <f aca="false">SUM($L$9:L109)</f>
        <v>0.85</v>
      </c>
      <c r="O109" s="16" t="n">
        <f aca="false">SUM($M$9:M109)</f>
        <v>8.5</v>
      </c>
      <c r="P109" s="13" t="n">
        <f aca="false">IFERROR(N109/SUM($J$9:J109),"")</f>
        <v>0.85</v>
      </c>
      <c r="Q109" s="13" t="n">
        <f aca="false">IFERROR(COUNTIF($K$9:K109,"W")/COUNTIF($K$9:K109,"&lt;&gt;"),"")</f>
        <v>1</v>
      </c>
      <c r="R109" s="17" t="n">
        <f aca="false">IFERROR(AVERAGE($I$9:I109),"")</f>
        <v>0.0277777777777778</v>
      </c>
    </row>
    <row r="110" customFormat="false" ht="15" hidden="false" customHeight="false" outlineLevel="0" collapsed="false">
      <c r="A110" s="29"/>
      <c r="B110" s="30"/>
      <c r="C110" s="30"/>
      <c r="D110" s="30"/>
      <c r="E110" s="30"/>
      <c r="F110" s="30"/>
      <c r="G110" s="31"/>
      <c r="H110" s="31"/>
      <c r="I110" s="17" t="str">
        <f aca="false">IFERROR((G110-H110)/H110,"")</f>
        <v/>
      </c>
      <c r="J110" s="31"/>
      <c r="K110" s="30"/>
      <c r="L110" s="15" t="str">
        <f aca="false">IF(K110="W",(G110-1)*J110,IF(K110="L",-J110,IF(K110="P",0,"")))</f>
        <v/>
      </c>
      <c r="M110" s="16" t="str">
        <f aca="false">IFERROR(L110*$B$3,"")</f>
        <v/>
      </c>
      <c r="N110" s="15" t="n">
        <f aca="false">SUM($L$9:L110)</f>
        <v>0.85</v>
      </c>
      <c r="O110" s="16" t="n">
        <f aca="false">SUM($M$9:M110)</f>
        <v>8.5</v>
      </c>
      <c r="P110" s="13" t="n">
        <f aca="false">IFERROR(N110/SUM($J$9:J110),"")</f>
        <v>0.85</v>
      </c>
      <c r="Q110" s="13" t="n">
        <f aca="false">IFERROR(COUNTIF($K$9:K110,"W")/COUNTIF($K$9:K110,"&lt;&gt;"),"")</f>
        <v>1</v>
      </c>
      <c r="R110" s="17" t="n">
        <f aca="false">IFERROR(AVERAGE($I$9:I110),"")</f>
        <v>0.0277777777777778</v>
      </c>
    </row>
    <row r="111" customFormat="false" ht="15" hidden="false" customHeight="false" outlineLevel="0" collapsed="false">
      <c r="A111" s="29"/>
      <c r="B111" s="30"/>
      <c r="C111" s="30"/>
      <c r="D111" s="30"/>
      <c r="E111" s="30"/>
      <c r="F111" s="30"/>
      <c r="G111" s="31"/>
      <c r="H111" s="31"/>
      <c r="I111" s="17" t="str">
        <f aca="false">IFERROR((G111-H111)/H111,"")</f>
        <v/>
      </c>
      <c r="J111" s="31"/>
      <c r="K111" s="30"/>
      <c r="L111" s="15" t="str">
        <f aca="false">IF(K111="W",(G111-1)*J111,IF(K111="L",-J111,IF(K111="P",0,"")))</f>
        <v/>
      </c>
      <c r="M111" s="16" t="str">
        <f aca="false">IFERROR(L111*$B$3,"")</f>
        <v/>
      </c>
      <c r="N111" s="15" t="n">
        <f aca="false">SUM($L$9:L111)</f>
        <v>0.85</v>
      </c>
      <c r="O111" s="16" t="n">
        <f aca="false">SUM($M$9:M111)</f>
        <v>8.5</v>
      </c>
      <c r="P111" s="13" t="n">
        <f aca="false">IFERROR(N111/SUM($J$9:J111),"")</f>
        <v>0.85</v>
      </c>
      <c r="Q111" s="13" t="n">
        <f aca="false">IFERROR(COUNTIF($K$9:K111,"W")/COUNTIF($K$9:K111,"&lt;&gt;"),"")</f>
        <v>1</v>
      </c>
      <c r="R111" s="17" t="n">
        <f aca="false">IFERROR(AVERAGE($I$9:I111),"")</f>
        <v>0.0277777777777778</v>
      </c>
    </row>
    <row r="112" customFormat="false" ht="15" hidden="false" customHeight="false" outlineLevel="0" collapsed="false">
      <c r="A112" s="29"/>
      <c r="B112" s="30"/>
      <c r="C112" s="30"/>
      <c r="D112" s="30"/>
      <c r="E112" s="30"/>
      <c r="F112" s="30"/>
      <c r="G112" s="31"/>
      <c r="H112" s="31"/>
      <c r="I112" s="17" t="str">
        <f aca="false">IFERROR((G112-H112)/H112,"")</f>
        <v/>
      </c>
      <c r="J112" s="31"/>
      <c r="K112" s="30"/>
      <c r="L112" s="15" t="str">
        <f aca="false">IF(K112="W",(G112-1)*J112,IF(K112="L",-J112,IF(K112="P",0,"")))</f>
        <v/>
      </c>
      <c r="M112" s="16" t="str">
        <f aca="false">IFERROR(L112*$B$3,"")</f>
        <v/>
      </c>
      <c r="N112" s="15" t="n">
        <f aca="false">SUM($L$9:L112)</f>
        <v>0.85</v>
      </c>
      <c r="O112" s="16" t="n">
        <f aca="false">SUM($M$9:M112)</f>
        <v>8.5</v>
      </c>
      <c r="P112" s="13" t="n">
        <f aca="false">IFERROR(N112/SUM($J$9:J112),"")</f>
        <v>0.85</v>
      </c>
      <c r="Q112" s="13" t="n">
        <f aca="false">IFERROR(COUNTIF($K$9:K112,"W")/COUNTIF($K$9:K112,"&lt;&gt;"),"")</f>
        <v>1</v>
      </c>
      <c r="R112" s="17" t="n">
        <f aca="false">IFERROR(AVERAGE($I$9:I112),"")</f>
        <v>0.0277777777777778</v>
      </c>
    </row>
    <row r="113" customFormat="false" ht="15" hidden="false" customHeight="false" outlineLevel="0" collapsed="false">
      <c r="A113" s="29"/>
      <c r="B113" s="30"/>
      <c r="C113" s="30"/>
      <c r="D113" s="30"/>
      <c r="E113" s="30"/>
      <c r="F113" s="30"/>
      <c r="G113" s="31"/>
      <c r="H113" s="31"/>
      <c r="I113" s="17" t="str">
        <f aca="false">IFERROR((G113-H113)/H113,"")</f>
        <v/>
      </c>
      <c r="J113" s="31"/>
      <c r="K113" s="30"/>
      <c r="L113" s="15" t="str">
        <f aca="false">IF(K113="W",(G113-1)*J113,IF(K113="L",-J113,IF(K113="P",0,"")))</f>
        <v/>
      </c>
      <c r="M113" s="16" t="str">
        <f aca="false">IFERROR(L113*$B$3,"")</f>
        <v/>
      </c>
      <c r="N113" s="15" t="n">
        <f aca="false">SUM($L$9:L113)</f>
        <v>0.85</v>
      </c>
      <c r="O113" s="16" t="n">
        <f aca="false">SUM($M$9:M113)</f>
        <v>8.5</v>
      </c>
      <c r="P113" s="13" t="n">
        <f aca="false">IFERROR(N113/SUM($J$9:J113),"")</f>
        <v>0.85</v>
      </c>
      <c r="Q113" s="13" t="n">
        <f aca="false">IFERROR(COUNTIF($K$9:K113,"W")/COUNTIF($K$9:K113,"&lt;&gt;"),"")</f>
        <v>1</v>
      </c>
      <c r="R113" s="17" t="n">
        <f aca="false">IFERROR(AVERAGE($I$9:I113),"")</f>
        <v>0.0277777777777778</v>
      </c>
    </row>
    <row r="114" customFormat="false" ht="15" hidden="false" customHeight="false" outlineLevel="0" collapsed="false">
      <c r="A114" s="29"/>
      <c r="B114" s="30"/>
      <c r="C114" s="30"/>
      <c r="D114" s="30"/>
      <c r="E114" s="30"/>
      <c r="F114" s="30"/>
      <c r="G114" s="31"/>
      <c r="H114" s="31"/>
      <c r="I114" s="17" t="str">
        <f aca="false">IFERROR((G114-H114)/H114,"")</f>
        <v/>
      </c>
      <c r="J114" s="31"/>
      <c r="K114" s="30"/>
      <c r="L114" s="15" t="str">
        <f aca="false">IF(K114="W",(G114-1)*J114,IF(K114="L",-J114,IF(K114="P",0,"")))</f>
        <v/>
      </c>
      <c r="M114" s="16" t="str">
        <f aca="false">IFERROR(L114*$B$3,"")</f>
        <v/>
      </c>
      <c r="N114" s="15" t="n">
        <f aca="false">SUM($L$9:L114)</f>
        <v>0.85</v>
      </c>
      <c r="O114" s="16" t="n">
        <f aca="false">SUM($M$9:M114)</f>
        <v>8.5</v>
      </c>
      <c r="P114" s="13" t="n">
        <f aca="false">IFERROR(N114/SUM($J$9:J114),"")</f>
        <v>0.85</v>
      </c>
      <c r="Q114" s="13" t="n">
        <f aca="false">IFERROR(COUNTIF($K$9:K114,"W")/COUNTIF($K$9:K114,"&lt;&gt;"),"")</f>
        <v>1</v>
      </c>
      <c r="R114" s="17" t="n">
        <f aca="false">IFERROR(AVERAGE($I$9:I114),"")</f>
        <v>0.0277777777777778</v>
      </c>
    </row>
    <row r="115" customFormat="false" ht="15" hidden="false" customHeight="false" outlineLevel="0" collapsed="false">
      <c r="A115" s="29"/>
      <c r="B115" s="30"/>
      <c r="C115" s="30"/>
      <c r="D115" s="30"/>
      <c r="E115" s="30"/>
      <c r="F115" s="30"/>
      <c r="G115" s="31"/>
      <c r="H115" s="31"/>
      <c r="I115" s="17" t="str">
        <f aca="false">IFERROR((G115-H115)/H115,"")</f>
        <v/>
      </c>
      <c r="J115" s="31"/>
      <c r="K115" s="30"/>
      <c r="L115" s="15" t="str">
        <f aca="false">IF(K115="W",(G115-1)*J115,IF(K115="L",-J115,IF(K115="P",0,"")))</f>
        <v/>
      </c>
      <c r="M115" s="16" t="str">
        <f aca="false">IFERROR(L115*$B$3,"")</f>
        <v/>
      </c>
      <c r="N115" s="15" t="n">
        <f aca="false">SUM($L$9:L115)</f>
        <v>0.85</v>
      </c>
      <c r="O115" s="16" t="n">
        <f aca="false">SUM($M$9:M115)</f>
        <v>8.5</v>
      </c>
      <c r="P115" s="13" t="n">
        <f aca="false">IFERROR(N115/SUM($J$9:J115),"")</f>
        <v>0.85</v>
      </c>
      <c r="Q115" s="13" t="n">
        <f aca="false">IFERROR(COUNTIF($K$9:K115,"W")/COUNTIF($K$9:K115,"&lt;&gt;"),"")</f>
        <v>1</v>
      </c>
      <c r="R115" s="17" t="n">
        <f aca="false">IFERROR(AVERAGE($I$9:I115),"")</f>
        <v>0.0277777777777778</v>
      </c>
    </row>
    <row r="116" customFormat="false" ht="15" hidden="false" customHeight="false" outlineLevel="0" collapsed="false">
      <c r="A116" s="29"/>
      <c r="B116" s="30"/>
      <c r="C116" s="30"/>
      <c r="D116" s="30"/>
      <c r="E116" s="30"/>
      <c r="F116" s="30"/>
      <c r="G116" s="31"/>
      <c r="H116" s="31"/>
      <c r="I116" s="17" t="str">
        <f aca="false">IFERROR((G116-H116)/H116,"")</f>
        <v/>
      </c>
      <c r="J116" s="31"/>
      <c r="K116" s="30"/>
      <c r="L116" s="15" t="str">
        <f aca="false">IF(K116="W",(G116-1)*J116,IF(K116="L",-J116,IF(K116="P",0,"")))</f>
        <v/>
      </c>
      <c r="M116" s="16" t="str">
        <f aca="false">IFERROR(L116*$B$3,"")</f>
        <v/>
      </c>
      <c r="N116" s="15" t="n">
        <f aca="false">SUM($L$9:L116)</f>
        <v>0.85</v>
      </c>
      <c r="O116" s="16" t="n">
        <f aca="false">SUM($M$9:M116)</f>
        <v>8.5</v>
      </c>
      <c r="P116" s="13" t="n">
        <f aca="false">IFERROR(N116/SUM($J$9:J116),"")</f>
        <v>0.85</v>
      </c>
      <c r="Q116" s="13" t="n">
        <f aca="false">IFERROR(COUNTIF($K$9:K116,"W")/COUNTIF($K$9:K116,"&lt;&gt;"),"")</f>
        <v>1</v>
      </c>
      <c r="R116" s="17" t="n">
        <f aca="false">IFERROR(AVERAGE($I$9:I116),"")</f>
        <v>0.0277777777777778</v>
      </c>
    </row>
    <row r="117" customFormat="false" ht="15" hidden="false" customHeight="false" outlineLevel="0" collapsed="false">
      <c r="A117" s="29"/>
      <c r="B117" s="30"/>
      <c r="C117" s="30"/>
      <c r="D117" s="30"/>
      <c r="E117" s="30"/>
      <c r="F117" s="30"/>
      <c r="G117" s="31"/>
      <c r="H117" s="31"/>
      <c r="I117" s="17" t="str">
        <f aca="false">IFERROR((G117-H117)/H117,"")</f>
        <v/>
      </c>
      <c r="J117" s="31"/>
      <c r="K117" s="30"/>
      <c r="L117" s="15" t="str">
        <f aca="false">IF(K117="W",(G117-1)*J117,IF(K117="L",-J117,IF(K117="P",0,"")))</f>
        <v/>
      </c>
      <c r="M117" s="16" t="str">
        <f aca="false">IFERROR(L117*$B$3,"")</f>
        <v/>
      </c>
      <c r="N117" s="15" t="n">
        <f aca="false">SUM($L$9:L117)</f>
        <v>0.85</v>
      </c>
      <c r="O117" s="16" t="n">
        <f aca="false">SUM($M$9:M117)</f>
        <v>8.5</v>
      </c>
      <c r="P117" s="13" t="n">
        <f aca="false">IFERROR(N117/SUM($J$9:J117),"")</f>
        <v>0.85</v>
      </c>
      <c r="Q117" s="13" t="n">
        <f aca="false">IFERROR(COUNTIF($K$9:K117,"W")/COUNTIF($K$9:K117,"&lt;&gt;"),"")</f>
        <v>1</v>
      </c>
      <c r="R117" s="17" t="n">
        <f aca="false">IFERROR(AVERAGE($I$9:I117),"")</f>
        <v>0.0277777777777778</v>
      </c>
    </row>
    <row r="118" customFormat="false" ht="15" hidden="false" customHeight="false" outlineLevel="0" collapsed="false">
      <c r="A118" s="29"/>
      <c r="B118" s="30"/>
      <c r="C118" s="30"/>
      <c r="D118" s="30"/>
      <c r="E118" s="30"/>
      <c r="F118" s="30"/>
      <c r="G118" s="31"/>
      <c r="H118" s="31"/>
      <c r="I118" s="17" t="str">
        <f aca="false">IFERROR((G118-H118)/H118,"")</f>
        <v/>
      </c>
      <c r="J118" s="31"/>
      <c r="K118" s="30"/>
      <c r="L118" s="15" t="str">
        <f aca="false">IF(K118="W",(G118-1)*J118,IF(K118="L",-J118,IF(K118="P",0,"")))</f>
        <v/>
      </c>
      <c r="M118" s="16" t="str">
        <f aca="false">IFERROR(L118*$B$3,"")</f>
        <v/>
      </c>
      <c r="N118" s="15" t="n">
        <f aca="false">SUM($L$9:L118)</f>
        <v>0.85</v>
      </c>
      <c r="O118" s="16" t="n">
        <f aca="false">SUM($M$9:M118)</f>
        <v>8.5</v>
      </c>
      <c r="P118" s="13" t="n">
        <f aca="false">IFERROR(N118/SUM($J$9:J118),"")</f>
        <v>0.85</v>
      </c>
      <c r="Q118" s="13" t="n">
        <f aca="false">IFERROR(COUNTIF($K$9:K118,"W")/COUNTIF($K$9:K118,"&lt;&gt;"),"")</f>
        <v>1</v>
      </c>
      <c r="R118" s="17" t="n">
        <f aca="false">IFERROR(AVERAGE($I$9:I118),"")</f>
        <v>0.0277777777777778</v>
      </c>
    </row>
    <row r="119" customFormat="false" ht="15" hidden="false" customHeight="false" outlineLevel="0" collapsed="false">
      <c r="A119" s="29"/>
      <c r="B119" s="30"/>
      <c r="C119" s="30"/>
      <c r="D119" s="30"/>
      <c r="E119" s="30"/>
      <c r="F119" s="30"/>
      <c r="G119" s="31"/>
      <c r="H119" s="31"/>
      <c r="I119" s="17" t="str">
        <f aca="false">IFERROR((G119-H119)/H119,"")</f>
        <v/>
      </c>
      <c r="J119" s="31"/>
      <c r="K119" s="30"/>
      <c r="L119" s="15" t="str">
        <f aca="false">IF(K119="W",(G119-1)*J119,IF(K119="L",-J119,IF(K119="P",0,"")))</f>
        <v/>
      </c>
      <c r="M119" s="16" t="str">
        <f aca="false">IFERROR(L119*$B$3,"")</f>
        <v/>
      </c>
      <c r="N119" s="15" t="n">
        <f aca="false">SUM($L$9:L119)</f>
        <v>0.85</v>
      </c>
      <c r="O119" s="16" t="n">
        <f aca="false">SUM($M$9:M119)</f>
        <v>8.5</v>
      </c>
      <c r="P119" s="13" t="n">
        <f aca="false">IFERROR(N119/SUM($J$9:J119),"")</f>
        <v>0.85</v>
      </c>
      <c r="Q119" s="13" t="n">
        <f aca="false">IFERROR(COUNTIF($K$9:K119,"W")/COUNTIF($K$9:K119,"&lt;&gt;"),"")</f>
        <v>1</v>
      </c>
      <c r="R119" s="17" t="n">
        <f aca="false">IFERROR(AVERAGE($I$9:I119),"")</f>
        <v>0.0277777777777778</v>
      </c>
    </row>
    <row r="120" customFormat="false" ht="15" hidden="false" customHeight="false" outlineLevel="0" collapsed="false">
      <c r="A120" s="29"/>
      <c r="B120" s="30"/>
      <c r="C120" s="30"/>
      <c r="D120" s="30"/>
      <c r="E120" s="30"/>
      <c r="F120" s="30"/>
      <c r="G120" s="31"/>
      <c r="H120" s="31"/>
      <c r="I120" s="17" t="str">
        <f aca="false">IFERROR((G120-H120)/H120,"")</f>
        <v/>
      </c>
      <c r="J120" s="31"/>
      <c r="K120" s="30"/>
      <c r="L120" s="15" t="str">
        <f aca="false">IF(K120="W",(G120-1)*J120,IF(K120="L",-J120,IF(K120="P",0,"")))</f>
        <v/>
      </c>
      <c r="M120" s="16" t="str">
        <f aca="false">IFERROR(L120*$B$3,"")</f>
        <v/>
      </c>
      <c r="N120" s="15" t="n">
        <f aca="false">SUM($L$9:L120)</f>
        <v>0.85</v>
      </c>
      <c r="O120" s="16" t="n">
        <f aca="false">SUM($M$9:M120)</f>
        <v>8.5</v>
      </c>
      <c r="P120" s="13" t="n">
        <f aca="false">IFERROR(N120/SUM($J$9:J120),"")</f>
        <v>0.85</v>
      </c>
      <c r="Q120" s="13" t="n">
        <f aca="false">IFERROR(COUNTIF($K$9:K120,"W")/COUNTIF($K$9:K120,"&lt;&gt;"),"")</f>
        <v>1</v>
      </c>
      <c r="R120" s="17" t="n">
        <f aca="false">IFERROR(AVERAGE($I$9:I120),"")</f>
        <v>0.0277777777777778</v>
      </c>
    </row>
    <row r="121" customFormat="false" ht="15" hidden="false" customHeight="false" outlineLevel="0" collapsed="false">
      <c r="A121" s="29"/>
      <c r="B121" s="30"/>
      <c r="C121" s="30"/>
      <c r="D121" s="30"/>
      <c r="E121" s="30"/>
      <c r="F121" s="30"/>
      <c r="G121" s="31"/>
      <c r="H121" s="31"/>
      <c r="I121" s="17" t="str">
        <f aca="false">IFERROR((G121-H121)/H121,"")</f>
        <v/>
      </c>
      <c r="J121" s="31"/>
      <c r="K121" s="30"/>
      <c r="L121" s="15" t="str">
        <f aca="false">IF(K121="W",(G121-1)*J121,IF(K121="L",-J121,IF(K121="P",0,"")))</f>
        <v/>
      </c>
      <c r="M121" s="16" t="str">
        <f aca="false">IFERROR(L121*$B$3,"")</f>
        <v/>
      </c>
      <c r="N121" s="15" t="n">
        <f aca="false">SUM($L$9:L121)</f>
        <v>0.85</v>
      </c>
      <c r="O121" s="16" t="n">
        <f aca="false">SUM($M$9:M121)</f>
        <v>8.5</v>
      </c>
      <c r="P121" s="13" t="n">
        <f aca="false">IFERROR(N121/SUM($J$9:J121),"")</f>
        <v>0.85</v>
      </c>
      <c r="Q121" s="13" t="n">
        <f aca="false">IFERROR(COUNTIF($K$9:K121,"W")/COUNTIF($K$9:K121,"&lt;&gt;"),"")</f>
        <v>1</v>
      </c>
      <c r="R121" s="17" t="n">
        <f aca="false">IFERROR(AVERAGE($I$9:I121),"")</f>
        <v>0.0277777777777778</v>
      </c>
    </row>
    <row r="122" customFormat="false" ht="15" hidden="false" customHeight="false" outlineLevel="0" collapsed="false">
      <c r="A122" s="29"/>
      <c r="B122" s="30"/>
      <c r="C122" s="30"/>
      <c r="D122" s="30"/>
      <c r="E122" s="30"/>
      <c r="F122" s="30"/>
      <c r="G122" s="31"/>
      <c r="H122" s="31"/>
      <c r="I122" s="17" t="str">
        <f aca="false">IFERROR((G122-H122)/H122,"")</f>
        <v/>
      </c>
      <c r="J122" s="31"/>
      <c r="K122" s="30"/>
      <c r="L122" s="15" t="str">
        <f aca="false">IF(K122="W",(G122-1)*J122,IF(K122="L",-J122,IF(K122="P",0,"")))</f>
        <v/>
      </c>
      <c r="M122" s="16" t="str">
        <f aca="false">IFERROR(L122*$B$3,"")</f>
        <v/>
      </c>
      <c r="N122" s="15" t="n">
        <f aca="false">SUM($L$9:L122)</f>
        <v>0.85</v>
      </c>
      <c r="O122" s="16" t="n">
        <f aca="false">SUM($M$9:M122)</f>
        <v>8.5</v>
      </c>
      <c r="P122" s="13" t="n">
        <f aca="false">IFERROR(N122/SUM($J$9:J122),"")</f>
        <v>0.85</v>
      </c>
      <c r="Q122" s="13" t="n">
        <f aca="false">IFERROR(COUNTIF($K$9:K122,"W")/COUNTIF($K$9:K122,"&lt;&gt;"),"")</f>
        <v>1</v>
      </c>
      <c r="R122" s="17" t="n">
        <f aca="false">IFERROR(AVERAGE($I$9:I122),"")</f>
        <v>0.0277777777777778</v>
      </c>
    </row>
    <row r="123" customFormat="false" ht="15" hidden="false" customHeight="false" outlineLevel="0" collapsed="false">
      <c r="A123" s="29"/>
      <c r="B123" s="30"/>
      <c r="C123" s="30"/>
      <c r="D123" s="30"/>
      <c r="E123" s="30"/>
      <c r="F123" s="30"/>
      <c r="G123" s="31"/>
      <c r="H123" s="31"/>
      <c r="I123" s="17" t="str">
        <f aca="false">IFERROR((G123-H123)/H123,"")</f>
        <v/>
      </c>
      <c r="J123" s="31"/>
      <c r="K123" s="30"/>
      <c r="L123" s="15" t="str">
        <f aca="false">IF(K123="W",(G123-1)*J123,IF(K123="L",-J123,IF(K123="P",0,"")))</f>
        <v/>
      </c>
      <c r="M123" s="16" t="str">
        <f aca="false">IFERROR(L123*$B$3,"")</f>
        <v/>
      </c>
      <c r="N123" s="15" t="n">
        <f aca="false">SUM($L$9:L123)</f>
        <v>0.85</v>
      </c>
      <c r="O123" s="16" t="n">
        <f aca="false">SUM($M$9:M123)</f>
        <v>8.5</v>
      </c>
      <c r="P123" s="13" t="n">
        <f aca="false">IFERROR(N123/SUM($J$9:J123),"")</f>
        <v>0.85</v>
      </c>
      <c r="Q123" s="13" t="n">
        <f aca="false">IFERROR(COUNTIF($K$9:K123,"W")/COUNTIF($K$9:K123,"&lt;&gt;"),"")</f>
        <v>1</v>
      </c>
      <c r="R123" s="17" t="n">
        <f aca="false">IFERROR(AVERAGE($I$9:I123),"")</f>
        <v>0.0277777777777778</v>
      </c>
    </row>
    <row r="124" customFormat="false" ht="15" hidden="false" customHeight="false" outlineLevel="0" collapsed="false">
      <c r="A124" s="29"/>
      <c r="B124" s="30"/>
      <c r="C124" s="30"/>
      <c r="D124" s="30"/>
      <c r="E124" s="30"/>
      <c r="F124" s="30"/>
      <c r="G124" s="31"/>
      <c r="H124" s="31"/>
      <c r="I124" s="17" t="str">
        <f aca="false">IFERROR((G124-H124)/H124,"")</f>
        <v/>
      </c>
      <c r="J124" s="31"/>
      <c r="K124" s="30"/>
      <c r="L124" s="15" t="str">
        <f aca="false">IF(K124="W",(G124-1)*J124,IF(K124="L",-J124,IF(K124="P",0,"")))</f>
        <v/>
      </c>
      <c r="M124" s="16" t="str">
        <f aca="false">IFERROR(L124*$B$3,"")</f>
        <v/>
      </c>
      <c r="N124" s="15" t="n">
        <f aca="false">SUM($L$9:L124)</f>
        <v>0.85</v>
      </c>
      <c r="O124" s="16" t="n">
        <f aca="false">SUM($M$9:M124)</f>
        <v>8.5</v>
      </c>
      <c r="P124" s="13" t="n">
        <f aca="false">IFERROR(N124/SUM($J$9:J124),"")</f>
        <v>0.85</v>
      </c>
      <c r="Q124" s="13" t="n">
        <f aca="false">IFERROR(COUNTIF($K$9:K124,"W")/COUNTIF($K$9:K124,"&lt;&gt;"),"")</f>
        <v>1</v>
      </c>
      <c r="R124" s="17" t="n">
        <f aca="false">IFERROR(AVERAGE($I$9:I124),"")</f>
        <v>0.0277777777777778</v>
      </c>
    </row>
    <row r="125" customFormat="false" ht="15" hidden="false" customHeight="false" outlineLevel="0" collapsed="false">
      <c r="A125" s="29"/>
      <c r="B125" s="30"/>
      <c r="C125" s="30"/>
      <c r="D125" s="30"/>
      <c r="E125" s="30"/>
      <c r="F125" s="30"/>
      <c r="G125" s="31"/>
      <c r="H125" s="31"/>
      <c r="I125" s="17" t="str">
        <f aca="false">IFERROR((G125-H125)/H125,"")</f>
        <v/>
      </c>
      <c r="J125" s="31"/>
      <c r="K125" s="30"/>
      <c r="L125" s="15" t="str">
        <f aca="false">IF(K125="W",(G125-1)*J125,IF(K125="L",-J125,IF(K125="P",0,"")))</f>
        <v/>
      </c>
      <c r="M125" s="16" t="str">
        <f aca="false">IFERROR(L125*$B$3,"")</f>
        <v/>
      </c>
      <c r="N125" s="15" t="n">
        <f aca="false">SUM($L$9:L125)</f>
        <v>0.85</v>
      </c>
      <c r="O125" s="16" t="n">
        <f aca="false">SUM($M$9:M125)</f>
        <v>8.5</v>
      </c>
      <c r="P125" s="13" t="n">
        <f aca="false">IFERROR(N125/SUM($J$9:J125),"")</f>
        <v>0.85</v>
      </c>
      <c r="Q125" s="13" t="n">
        <f aca="false">IFERROR(COUNTIF($K$9:K125,"W")/COUNTIF($K$9:K125,"&lt;&gt;"),"")</f>
        <v>1</v>
      </c>
      <c r="R125" s="17" t="n">
        <f aca="false">IFERROR(AVERAGE($I$9:I125),"")</f>
        <v>0.0277777777777778</v>
      </c>
    </row>
    <row r="126" customFormat="false" ht="15" hidden="false" customHeight="false" outlineLevel="0" collapsed="false">
      <c r="A126" s="29"/>
      <c r="B126" s="30"/>
      <c r="C126" s="30"/>
      <c r="D126" s="30"/>
      <c r="E126" s="30"/>
      <c r="F126" s="30"/>
      <c r="G126" s="31"/>
      <c r="H126" s="31"/>
      <c r="I126" s="17" t="str">
        <f aca="false">IFERROR((G126-H126)/H126,"")</f>
        <v/>
      </c>
      <c r="J126" s="31"/>
      <c r="K126" s="30"/>
      <c r="L126" s="15" t="str">
        <f aca="false">IF(K126="W",(G126-1)*J126,IF(K126="L",-J126,IF(K126="P",0,"")))</f>
        <v/>
      </c>
      <c r="M126" s="16" t="str">
        <f aca="false">IFERROR(L126*$B$3,"")</f>
        <v/>
      </c>
      <c r="N126" s="15" t="n">
        <f aca="false">SUM($L$9:L126)</f>
        <v>0.85</v>
      </c>
      <c r="O126" s="16" t="n">
        <f aca="false">SUM($M$9:M126)</f>
        <v>8.5</v>
      </c>
      <c r="P126" s="13" t="n">
        <f aca="false">IFERROR(N126/SUM($J$9:J126),"")</f>
        <v>0.85</v>
      </c>
      <c r="Q126" s="13" t="n">
        <f aca="false">IFERROR(COUNTIF($K$9:K126,"W")/COUNTIF($K$9:K126,"&lt;&gt;"),"")</f>
        <v>1</v>
      </c>
      <c r="R126" s="17" t="n">
        <f aca="false">IFERROR(AVERAGE($I$9:I126),"")</f>
        <v>0.0277777777777778</v>
      </c>
    </row>
    <row r="127" customFormat="false" ht="15" hidden="false" customHeight="false" outlineLevel="0" collapsed="false">
      <c r="A127" s="29"/>
      <c r="B127" s="30"/>
      <c r="C127" s="30"/>
      <c r="D127" s="30"/>
      <c r="E127" s="30"/>
      <c r="F127" s="30"/>
      <c r="G127" s="31"/>
      <c r="H127" s="31"/>
      <c r="I127" s="17" t="str">
        <f aca="false">IFERROR((G127-H127)/H127,"")</f>
        <v/>
      </c>
      <c r="J127" s="31"/>
      <c r="K127" s="30"/>
      <c r="L127" s="15" t="str">
        <f aca="false">IF(K127="W",(G127-1)*J127,IF(K127="L",-J127,IF(K127="P",0,"")))</f>
        <v/>
      </c>
      <c r="M127" s="16" t="str">
        <f aca="false">IFERROR(L127*$B$3,"")</f>
        <v/>
      </c>
      <c r="N127" s="15" t="n">
        <f aca="false">SUM($L$9:L127)</f>
        <v>0.85</v>
      </c>
      <c r="O127" s="16" t="n">
        <f aca="false">SUM($M$9:M127)</f>
        <v>8.5</v>
      </c>
      <c r="P127" s="13" t="n">
        <f aca="false">IFERROR(N127/SUM($J$9:J127),"")</f>
        <v>0.85</v>
      </c>
      <c r="Q127" s="13" t="n">
        <f aca="false">IFERROR(COUNTIF($K$9:K127,"W")/COUNTIF($K$9:K127,"&lt;&gt;"),"")</f>
        <v>1</v>
      </c>
      <c r="R127" s="17" t="n">
        <f aca="false">IFERROR(AVERAGE($I$9:I127),"")</f>
        <v>0.0277777777777778</v>
      </c>
    </row>
    <row r="128" customFormat="false" ht="15" hidden="false" customHeight="false" outlineLevel="0" collapsed="false">
      <c r="A128" s="29"/>
      <c r="B128" s="30"/>
      <c r="C128" s="30"/>
      <c r="D128" s="30"/>
      <c r="E128" s="30"/>
      <c r="F128" s="30"/>
      <c r="G128" s="31"/>
      <c r="H128" s="31"/>
      <c r="I128" s="17" t="str">
        <f aca="false">IFERROR((G128-H128)/H128,"")</f>
        <v/>
      </c>
      <c r="J128" s="31"/>
      <c r="K128" s="30"/>
      <c r="L128" s="15" t="str">
        <f aca="false">IF(K128="W",(G128-1)*J128,IF(K128="L",-J128,IF(K128="P",0,"")))</f>
        <v/>
      </c>
      <c r="M128" s="16" t="str">
        <f aca="false">IFERROR(L128*$B$3,"")</f>
        <v/>
      </c>
      <c r="N128" s="15" t="n">
        <f aca="false">SUM($L$9:L128)</f>
        <v>0.85</v>
      </c>
      <c r="O128" s="16" t="n">
        <f aca="false">SUM($M$9:M128)</f>
        <v>8.5</v>
      </c>
      <c r="P128" s="13" t="n">
        <f aca="false">IFERROR(N128/SUM($J$9:J128),"")</f>
        <v>0.85</v>
      </c>
      <c r="Q128" s="13" t="n">
        <f aca="false">IFERROR(COUNTIF($K$9:K128,"W")/COUNTIF($K$9:K128,"&lt;&gt;"),"")</f>
        <v>1</v>
      </c>
      <c r="R128" s="17" t="n">
        <f aca="false">IFERROR(AVERAGE($I$9:I128),"")</f>
        <v>0.0277777777777778</v>
      </c>
    </row>
    <row r="129" customFormat="false" ht="15" hidden="false" customHeight="false" outlineLevel="0" collapsed="false">
      <c r="A129" s="29"/>
      <c r="B129" s="30"/>
      <c r="C129" s="30"/>
      <c r="D129" s="30"/>
      <c r="E129" s="30"/>
      <c r="F129" s="30"/>
      <c r="G129" s="31"/>
      <c r="H129" s="31"/>
      <c r="I129" s="17" t="str">
        <f aca="false">IFERROR((G129-H129)/H129,"")</f>
        <v/>
      </c>
      <c r="J129" s="31"/>
      <c r="K129" s="30"/>
      <c r="L129" s="15" t="str">
        <f aca="false">IF(K129="W",(G129-1)*J129,IF(K129="L",-J129,IF(K129="P",0,"")))</f>
        <v/>
      </c>
      <c r="M129" s="16" t="str">
        <f aca="false">IFERROR(L129*$B$3,"")</f>
        <v/>
      </c>
      <c r="N129" s="15" t="n">
        <f aca="false">SUM($L$9:L129)</f>
        <v>0.85</v>
      </c>
      <c r="O129" s="16" t="n">
        <f aca="false">SUM($M$9:M129)</f>
        <v>8.5</v>
      </c>
      <c r="P129" s="13" t="n">
        <f aca="false">IFERROR(N129/SUM($J$9:J129),"")</f>
        <v>0.85</v>
      </c>
      <c r="Q129" s="13" t="n">
        <f aca="false">IFERROR(COUNTIF($K$9:K129,"W")/COUNTIF($K$9:K129,"&lt;&gt;"),"")</f>
        <v>1</v>
      </c>
      <c r="R129" s="17" t="n">
        <f aca="false">IFERROR(AVERAGE($I$9:I129),"")</f>
        <v>0.0277777777777778</v>
      </c>
    </row>
    <row r="130" customFormat="false" ht="15" hidden="false" customHeight="false" outlineLevel="0" collapsed="false">
      <c r="A130" s="29"/>
      <c r="B130" s="30"/>
      <c r="C130" s="30"/>
      <c r="D130" s="30"/>
      <c r="E130" s="30"/>
      <c r="F130" s="30"/>
      <c r="G130" s="31"/>
      <c r="H130" s="31"/>
      <c r="I130" s="17" t="str">
        <f aca="false">IFERROR((G130-H130)/H130,"")</f>
        <v/>
      </c>
      <c r="J130" s="31"/>
      <c r="K130" s="30"/>
      <c r="L130" s="15" t="str">
        <f aca="false">IF(K130="W",(G130-1)*J130,IF(K130="L",-J130,IF(K130="P",0,"")))</f>
        <v/>
      </c>
      <c r="M130" s="16" t="str">
        <f aca="false">IFERROR(L130*$B$3,"")</f>
        <v/>
      </c>
      <c r="N130" s="15" t="n">
        <f aca="false">SUM($L$9:L130)</f>
        <v>0.85</v>
      </c>
      <c r="O130" s="16" t="n">
        <f aca="false">SUM($M$9:M130)</f>
        <v>8.5</v>
      </c>
      <c r="P130" s="13" t="n">
        <f aca="false">IFERROR(N130/SUM($J$9:J130),"")</f>
        <v>0.85</v>
      </c>
      <c r="Q130" s="13" t="n">
        <f aca="false">IFERROR(COUNTIF($K$9:K130,"W")/COUNTIF($K$9:K130,"&lt;&gt;"),"")</f>
        <v>1</v>
      </c>
      <c r="R130" s="17" t="n">
        <f aca="false">IFERROR(AVERAGE($I$9:I130),"")</f>
        <v>0.0277777777777778</v>
      </c>
    </row>
    <row r="131" customFormat="false" ht="15" hidden="false" customHeight="false" outlineLevel="0" collapsed="false">
      <c r="A131" s="29"/>
      <c r="B131" s="30"/>
      <c r="C131" s="30"/>
      <c r="D131" s="30"/>
      <c r="E131" s="30"/>
      <c r="F131" s="30"/>
      <c r="G131" s="31"/>
      <c r="H131" s="31"/>
      <c r="I131" s="17" t="str">
        <f aca="false">IFERROR((G131-H131)/H131,"")</f>
        <v/>
      </c>
      <c r="J131" s="31"/>
      <c r="K131" s="30"/>
      <c r="L131" s="15" t="str">
        <f aca="false">IF(K131="W",(G131-1)*J131,IF(K131="L",-J131,IF(K131="P",0,"")))</f>
        <v/>
      </c>
      <c r="M131" s="16" t="str">
        <f aca="false">IFERROR(L131*$B$3,"")</f>
        <v/>
      </c>
      <c r="N131" s="15" t="n">
        <f aca="false">SUM($L$9:L131)</f>
        <v>0.85</v>
      </c>
      <c r="O131" s="16" t="n">
        <f aca="false">SUM($M$9:M131)</f>
        <v>8.5</v>
      </c>
      <c r="P131" s="13" t="n">
        <f aca="false">IFERROR(N131/SUM($J$9:J131),"")</f>
        <v>0.85</v>
      </c>
      <c r="Q131" s="13" t="n">
        <f aca="false">IFERROR(COUNTIF($K$9:K131,"W")/COUNTIF($K$9:K131,"&lt;&gt;"),"")</f>
        <v>1</v>
      </c>
      <c r="R131" s="17" t="n">
        <f aca="false">IFERROR(AVERAGE($I$9:I131),"")</f>
        <v>0.0277777777777778</v>
      </c>
    </row>
    <row r="132" customFormat="false" ht="15" hidden="false" customHeight="false" outlineLevel="0" collapsed="false">
      <c r="A132" s="29"/>
      <c r="B132" s="30"/>
      <c r="C132" s="30"/>
      <c r="D132" s="30"/>
      <c r="E132" s="30"/>
      <c r="F132" s="30"/>
      <c r="G132" s="31"/>
      <c r="H132" s="31"/>
      <c r="I132" s="17" t="str">
        <f aca="false">IFERROR((G132-H132)/H132,"")</f>
        <v/>
      </c>
      <c r="J132" s="31"/>
      <c r="K132" s="30"/>
      <c r="L132" s="15" t="str">
        <f aca="false">IF(K132="W",(G132-1)*J132,IF(K132="L",-J132,IF(K132="P",0,"")))</f>
        <v/>
      </c>
      <c r="M132" s="16" t="str">
        <f aca="false">IFERROR(L132*$B$3,"")</f>
        <v/>
      </c>
      <c r="N132" s="15" t="n">
        <f aca="false">SUM($L$9:L132)</f>
        <v>0.85</v>
      </c>
      <c r="O132" s="16" t="n">
        <f aca="false">SUM($M$9:M132)</f>
        <v>8.5</v>
      </c>
      <c r="P132" s="13" t="n">
        <f aca="false">IFERROR(N132/SUM($J$9:J132),"")</f>
        <v>0.85</v>
      </c>
      <c r="Q132" s="13" t="n">
        <f aca="false">IFERROR(COUNTIF($K$9:K132,"W")/COUNTIF($K$9:K132,"&lt;&gt;"),"")</f>
        <v>1</v>
      </c>
      <c r="R132" s="17" t="n">
        <f aca="false">IFERROR(AVERAGE($I$9:I132),"")</f>
        <v>0.0277777777777778</v>
      </c>
    </row>
    <row r="133" customFormat="false" ht="15" hidden="false" customHeight="false" outlineLevel="0" collapsed="false">
      <c r="A133" s="29"/>
      <c r="B133" s="30"/>
      <c r="C133" s="30"/>
      <c r="D133" s="30"/>
      <c r="E133" s="30"/>
      <c r="F133" s="30"/>
      <c r="G133" s="31"/>
      <c r="H133" s="31"/>
      <c r="I133" s="17" t="str">
        <f aca="false">IFERROR((G133-H133)/H133,"")</f>
        <v/>
      </c>
      <c r="J133" s="31"/>
      <c r="K133" s="30"/>
      <c r="L133" s="15" t="str">
        <f aca="false">IF(K133="W",(G133-1)*J133,IF(K133="L",-J133,IF(K133="P",0,"")))</f>
        <v/>
      </c>
      <c r="M133" s="16" t="str">
        <f aca="false">IFERROR(L133*$B$3,"")</f>
        <v/>
      </c>
      <c r="N133" s="15" t="n">
        <f aca="false">SUM($L$9:L133)</f>
        <v>0.85</v>
      </c>
      <c r="O133" s="16" t="n">
        <f aca="false">SUM($M$9:M133)</f>
        <v>8.5</v>
      </c>
      <c r="P133" s="13" t="n">
        <f aca="false">IFERROR(N133/SUM($J$9:J133),"")</f>
        <v>0.85</v>
      </c>
      <c r="Q133" s="13" t="n">
        <f aca="false">IFERROR(COUNTIF($K$9:K133,"W")/COUNTIF($K$9:K133,"&lt;&gt;"),"")</f>
        <v>1</v>
      </c>
      <c r="R133" s="17" t="n">
        <f aca="false">IFERROR(AVERAGE($I$9:I133),"")</f>
        <v>0.0277777777777778</v>
      </c>
    </row>
    <row r="134" customFormat="false" ht="15" hidden="false" customHeight="false" outlineLevel="0" collapsed="false">
      <c r="A134" s="29"/>
      <c r="B134" s="30"/>
      <c r="C134" s="30"/>
      <c r="D134" s="30"/>
      <c r="E134" s="30"/>
      <c r="F134" s="30"/>
      <c r="G134" s="31"/>
      <c r="H134" s="31"/>
      <c r="I134" s="17" t="str">
        <f aca="false">IFERROR((G134-H134)/H134,"")</f>
        <v/>
      </c>
      <c r="J134" s="31"/>
      <c r="K134" s="30"/>
      <c r="L134" s="15" t="str">
        <f aca="false">IF(K134="W",(G134-1)*J134,IF(K134="L",-J134,IF(K134="P",0,"")))</f>
        <v/>
      </c>
      <c r="M134" s="16" t="str">
        <f aca="false">IFERROR(L134*$B$3,"")</f>
        <v/>
      </c>
      <c r="N134" s="15" t="n">
        <f aca="false">SUM($L$9:L134)</f>
        <v>0.85</v>
      </c>
      <c r="O134" s="16" t="n">
        <f aca="false">SUM($M$9:M134)</f>
        <v>8.5</v>
      </c>
      <c r="P134" s="13" t="n">
        <f aca="false">IFERROR(N134/SUM($J$9:J134),"")</f>
        <v>0.85</v>
      </c>
      <c r="Q134" s="13" t="n">
        <f aca="false">IFERROR(COUNTIF($K$9:K134,"W")/COUNTIF($K$9:K134,"&lt;&gt;"),"")</f>
        <v>1</v>
      </c>
      <c r="R134" s="17" t="n">
        <f aca="false">IFERROR(AVERAGE($I$9:I134),"")</f>
        <v>0.0277777777777778</v>
      </c>
    </row>
    <row r="135" customFormat="false" ht="15" hidden="false" customHeight="false" outlineLevel="0" collapsed="false">
      <c r="A135" s="29"/>
      <c r="B135" s="30"/>
      <c r="C135" s="30"/>
      <c r="D135" s="30"/>
      <c r="E135" s="30"/>
      <c r="F135" s="30"/>
      <c r="G135" s="31"/>
      <c r="H135" s="31"/>
      <c r="I135" s="17" t="str">
        <f aca="false">IFERROR((G135-H135)/H135,"")</f>
        <v/>
      </c>
      <c r="J135" s="31"/>
      <c r="K135" s="30"/>
      <c r="L135" s="15" t="str">
        <f aca="false">IF(K135="W",(G135-1)*J135,IF(K135="L",-J135,IF(K135="P",0,"")))</f>
        <v/>
      </c>
      <c r="M135" s="16" t="str">
        <f aca="false">IFERROR(L135*$B$3,"")</f>
        <v/>
      </c>
      <c r="N135" s="15" t="n">
        <f aca="false">SUM($L$9:L135)</f>
        <v>0.85</v>
      </c>
      <c r="O135" s="16" t="n">
        <f aca="false">SUM($M$9:M135)</f>
        <v>8.5</v>
      </c>
      <c r="P135" s="13" t="n">
        <f aca="false">IFERROR(N135/SUM($J$9:J135),"")</f>
        <v>0.85</v>
      </c>
      <c r="Q135" s="13" t="n">
        <f aca="false">IFERROR(COUNTIF($K$9:K135,"W")/COUNTIF($K$9:K135,"&lt;&gt;"),"")</f>
        <v>1</v>
      </c>
      <c r="R135" s="17" t="n">
        <f aca="false">IFERROR(AVERAGE($I$9:I135),"")</f>
        <v>0.0277777777777778</v>
      </c>
    </row>
    <row r="136" customFormat="false" ht="15" hidden="false" customHeight="false" outlineLevel="0" collapsed="false">
      <c r="A136" s="29"/>
      <c r="B136" s="30"/>
      <c r="C136" s="30"/>
      <c r="D136" s="30"/>
      <c r="E136" s="30"/>
      <c r="F136" s="30"/>
      <c r="G136" s="31"/>
      <c r="H136" s="31"/>
      <c r="I136" s="17" t="str">
        <f aca="false">IFERROR((G136-H136)/H136,"")</f>
        <v/>
      </c>
      <c r="J136" s="31"/>
      <c r="K136" s="30"/>
      <c r="L136" s="15" t="str">
        <f aca="false">IF(K136="W",(G136-1)*J136,IF(K136="L",-J136,IF(K136="P",0,"")))</f>
        <v/>
      </c>
      <c r="M136" s="16" t="str">
        <f aca="false">IFERROR(L136*$B$3,"")</f>
        <v/>
      </c>
      <c r="N136" s="15" t="n">
        <f aca="false">SUM($L$9:L136)</f>
        <v>0.85</v>
      </c>
      <c r="O136" s="16" t="n">
        <f aca="false">SUM($M$9:M136)</f>
        <v>8.5</v>
      </c>
      <c r="P136" s="13" t="n">
        <f aca="false">IFERROR(N136/SUM($J$9:J136),"")</f>
        <v>0.85</v>
      </c>
      <c r="Q136" s="13" t="n">
        <f aca="false">IFERROR(COUNTIF($K$9:K136,"W")/COUNTIF($K$9:K136,"&lt;&gt;"),"")</f>
        <v>1</v>
      </c>
      <c r="R136" s="17" t="n">
        <f aca="false">IFERROR(AVERAGE($I$9:I136),"")</f>
        <v>0.0277777777777778</v>
      </c>
    </row>
    <row r="137" customFormat="false" ht="15" hidden="false" customHeight="false" outlineLevel="0" collapsed="false">
      <c r="A137" s="29"/>
      <c r="B137" s="30"/>
      <c r="C137" s="30"/>
      <c r="D137" s="30"/>
      <c r="E137" s="30"/>
      <c r="F137" s="30"/>
      <c r="G137" s="31"/>
      <c r="H137" s="31"/>
      <c r="I137" s="17" t="str">
        <f aca="false">IFERROR((G137-H137)/H137,"")</f>
        <v/>
      </c>
      <c r="J137" s="31"/>
      <c r="K137" s="30"/>
      <c r="L137" s="15" t="str">
        <f aca="false">IF(K137="W",(G137-1)*J137,IF(K137="L",-J137,IF(K137="P",0,"")))</f>
        <v/>
      </c>
      <c r="M137" s="16" t="str">
        <f aca="false">IFERROR(L137*$B$3,"")</f>
        <v/>
      </c>
      <c r="N137" s="15" t="n">
        <f aca="false">SUM($L$9:L137)</f>
        <v>0.85</v>
      </c>
      <c r="O137" s="16" t="n">
        <f aca="false">SUM($M$9:M137)</f>
        <v>8.5</v>
      </c>
      <c r="P137" s="13" t="n">
        <f aca="false">IFERROR(N137/SUM($J$9:J137),"")</f>
        <v>0.85</v>
      </c>
      <c r="Q137" s="13" t="n">
        <f aca="false">IFERROR(COUNTIF($K$9:K137,"W")/COUNTIF($K$9:K137,"&lt;&gt;"),"")</f>
        <v>1</v>
      </c>
      <c r="R137" s="17" t="n">
        <f aca="false">IFERROR(AVERAGE($I$9:I137),"")</f>
        <v>0.0277777777777778</v>
      </c>
    </row>
    <row r="138" customFormat="false" ht="15" hidden="false" customHeight="false" outlineLevel="0" collapsed="false">
      <c r="A138" s="29"/>
      <c r="B138" s="30"/>
      <c r="C138" s="30"/>
      <c r="D138" s="30"/>
      <c r="E138" s="30"/>
      <c r="F138" s="30"/>
      <c r="G138" s="31"/>
      <c r="H138" s="31"/>
      <c r="I138" s="17" t="str">
        <f aca="false">IFERROR((G138-H138)/H138,"")</f>
        <v/>
      </c>
      <c r="J138" s="31"/>
      <c r="K138" s="30"/>
      <c r="L138" s="15" t="str">
        <f aca="false">IF(K138="W",(G138-1)*J138,IF(K138="L",-J138,IF(K138="P",0,"")))</f>
        <v/>
      </c>
      <c r="M138" s="16" t="str">
        <f aca="false">IFERROR(L138*$B$3,"")</f>
        <v/>
      </c>
      <c r="N138" s="15" t="n">
        <f aca="false">SUM($L$9:L138)</f>
        <v>0.85</v>
      </c>
      <c r="O138" s="16" t="n">
        <f aca="false">SUM($M$9:M138)</f>
        <v>8.5</v>
      </c>
      <c r="P138" s="13" t="n">
        <f aca="false">IFERROR(N138/SUM($J$9:J138),"")</f>
        <v>0.85</v>
      </c>
      <c r="Q138" s="13" t="n">
        <f aca="false">IFERROR(COUNTIF($K$9:K138,"W")/COUNTIF($K$9:K138,"&lt;&gt;"),"")</f>
        <v>1</v>
      </c>
      <c r="R138" s="17" t="n">
        <f aca="false">IFERROR(AVERAGE($I$9:I138),"")</f>
        <v>0.0277777777777778</v>
      </c>
    </row>
    <row r="139" customFormat="false" ht="15" hidden="false" customHeight="false" outlineLevel="0" collapsed="false">
      <c r="A139" s="29"/>
      <c r="B139" s="30"/>
      <c r="C139" s="30"/>
      <c r="D139" s="30"/>
      <c r="E139" s="30"/>
      <c r="F139" s="30"/>
      <c r="G139" s="31"/>
      <c r="H139" s="31"/>
      <c r="I139" s="17" t="str">
        <f aca="false">IFERROR((G139-H139)/H139,"")</f>
        <v/>
      </c>
      <c r="J139" s="31"/>
      <c r="K139" s="30"/>
      <c r="L139" s="15" t="str">
        <f aca="false">IF(K139="W",(G139-1)*J139,IF(K139="L",-J139,IF(K139="P",0,"")))</f>
        <v/>
      </c>
      <c r="M139" s="16" t="str">
        <f aca="false">IFERROR(L139*$B$3,"")</f>
        <v/>
      </c>
      <c r="N139" s="15" t="n">
        <f aca="false">SUM($L$9:L139)</f>
        <v>0.85</v>
      </c>
      <c r="O139" s="16" t="n">
        <f aca="false">SUM($M$9:M139)</f>
        <v>8.5</v>
      </c>
      <c r="P139" s="13" t="n">
        <f aca="false">IFERROR(N139/SUM($J$9:J139),"")</f>
        <v>0.85</v>
      </c>
      <c r="Q139" s="13" t="n">
        <f aca="false">IFERROR(COUNTIF($K$9:K139,"W")/COUNTIF($K$9:K139,"&lt;&gt;"),"")</f>
        <v>1</v>
      </c>
      <c r="R139" s="17" t="n">
        <f aca="false">IFERROR(AVERAGE($I$9:I139),"")</f>
        <v>0.0277777777777778</v>
      </c>
    </row>
    <row r="140" customFormat="false" ht="15" hidden="false" customHeight="false" outlineLevel="0" collapsed="false">
      <c r="A140" s="29"/>
      <c r="B140" s="30"/>
      <c r="C140" s="30"/>
      <c r="D140" s="30"/>
      <c r="E140" s="30"/>
      <c r="F140" s="30"/>
      <c r="G140" s="31"/>
      <c r="H140" s="31"/>
      <c r="I140" s="17" t="str">
        <f aca="false">IFERROR((G140-H140)/H140,"")</f>
        <v/>
      </c>
      <c r="J140" s="31"/>
      <c r="K140" s="30"/>
      <c r="L140" s="15" t="str">
        <f aca="false">IF(K140="W",(G140-1)*J140,IF(K140="L",-J140,IF(K140="P",0,"")))</f>
        <v/>
      </c>
      <c r="M140" s="16" t="str">
        <f aca="false">IFERROR(L140*$B$3,"")</f>
        <v/>
      </c>
      <c r="N140" s="15" t="n">
        <f aca="false">SUM($L$9:L140)</f>
        <v>0.85</v>
      </c>
      <c r="O140" s="16" t="n">
        <f aca="false">SUM($M$9:M140)</f>
        <v>8.5</v>
      </c>
      <c r="P140" s="13" t="n">
        <f aca="false">IFERROR(N140/SUM($J$9:J140),"")</f>
        <v>0.85</v>
      </c>
      <c r="Q140" s="13" t="n">
        <f aca="false">IFERROR(COUNTIF($K$9:K140,"W")/COUNTIF($K$9:K140,"&lt;&gt;"),"")</f>
        <v>1</v>
      </c>
      <c r="R140" s="17" t="n">
        <f aca="false">IFERROR(AVERAGE($I$9:I140),"")</f>
        <v>0.0277777777777778</v>
      </c>
    </row>
    <row r="141" customFormat="false" ht="15" hidden="false" customHeight="false" outlineLevel="0" collapsed="false">
      <c r="A141" s="29"/>
      <c r="B141" s="30"/>
      <c r="C141" s="30"/>
      <c r="D141" s="30"/>
      <c r="E141" s="30"/>
      <c r="F141" s="30"/>
      <c r="G141" s="31"/>
      <c r="H141" s="31"/>
      <c r="I141" s="17" t="str">
        <f aca="false">IFERROR((G141-H141)/H141,"")</f>
        <v/>
      </c>
      <c r="J141" s="31"/>
      <c r="K141" s="30"/>
      <c r="L141" s="15" t="str">
        <f aca="false">IF(K141="W",(G141-1)*J141,IF(K141="L",-J141,IF(K141="P",0,"")))</f>
        <v/>
      </c>
      <c r="M141" s="16" t="str">
        <f aca="false">IFERROR(L141*$B$3,"")</f>
        <v/>
      </c>
      <c r="N141" s="15" t="n">
        <f aca="false">SUM($L$9:L141)</f>
        <v>0.85</v>
      </c>
      <c r="O141" s="16" t="n">
        <f aca="false">SUM($M$9:M141)</f>
        <v>8.5</v>
      </c>
      <c r="P141" s="13" t="n">
        <f aca="false">IFERROR(N141/SUM($J$9:J141),"")</f>
        <v>0.85</v>
      </c>
      <c r="Q141" s="13" t="n">
        <f aca="false">IFERROR(COUNTIF($K$9:K141,"W")/COUNTIF($K$9:K141,"&lt;&gt;"),"")</f>
        <v>1</v>
      </c>
      <c r="R141" s="17" t="n">
        <f aca="false">IFERROR(AVERAGE($I$9:I141),"")</f>
        <v>0.0277777777777778</v>
      </c>
    </row>
    <row r="142" customFormat="false" ht="15" hidden="false" customHeight="false" outlineLevel="0" collapsed="false">
      <c r="A142" s="29"/>
      <c r="B142" s="30"/>
      <c r="C142" s="30"/>
      <c r="D142" s="30"/>
      <c r="E142" s="30"/>
      <c r="F142" s="30"/>
      <c r="G142" s="31"/>
      <c r="H142" s="31"/>
      <c r="I142" s="17" t="str">
        <f aca="false">IFERROR((G142-H142)/H142,"")</f>
        <v/>
      </c>
      <c r="J142" s="31"/>
      <c r="K142" s="30"/>
      <c r="L142" s="15" t="str">
        <f aca="false">IF(K142="W",(G142-1)*J142,IF(K142="L",-J142,IF(K142="P",0,"")))</f>
        <v/>
      </c>
      <c r="M142" s="16" t="str">
        <f aca="false">IFERROR(L142*$B$3,"")</f>
        <v/>
      </c>
      <c r="N142" s="15" t="n">
        <f aca="false">SUM($L$9:L142)</f>
        <v>0.85</v>
      </c>
      <c r="O142" s="16" t="n">
        <f aca="false">SUM($M$9:M142)</f>
        <v>8.5</v>
      </c>
      <c r="P142" s="13" t="n">
        <f aca="false">IFERROR(N142/SUM($J$9:J142),"")</f>
        <v>0.85</v>
      </c>
      <c r="Q142" s="13" t="n">
        <f aca="false">IFERROR(COUNTIF($K$9:K142,"W")/COUNTIF($K$9:K142,"&lt;&gt;"),"")</f>
        <v>1</v>
      </c>
      <c r="R142" s="17" t="n">
        <f aca="false">IFERROR(AVERAGE($I$9:I142),"")</f>
        <v>0.0277777777777778</v>
      </c>
    </row>
    <row r="143" customFormat="false" ht="15" hidden="false" customHeight="false" outlineLevel="0" collapsed="false">
      <c r="A143" s="29"/>
      <c r="B143" s="30"/>
      <c r="C143" s="30"/>
      <c r="D143" s="30"/>
      <c r="E143" s="30"/>
      <c r="F143" s="30"/>
      <c r="G143" s="31"/>
      <c r="H143" s="31"/>
      <c r="I143" s="17" t="str">
        <f aca="false">IFERROR((G143-H143)/H143,"")</f>
        <v/>
      </c>
      <c r="J143" s="31"/>
      <c r="K143" s="30"/>
      <c r="L143" s="15" t="str">
        <f aca="false">IF(K143="W",(G143-1)*J143,IF(K143="L",-J143,IF(K143="P",0,"")))</f>
        <v/>
      </c>
      <c r="M143" s="16" t="str">
        <f aca="false">IFERROR(L143*$B$3,"")</f>
        <v/>
      </c>
      <c r="N143" s="15" t="n">
        <f aca="false">SUM($L$9:L143)</f>
        <v>0.85</v>
      </c>
      <c r="O143" s="16" t="n">
        <f aca="false">SUM($M$9:M143)</f>
        <v>8.5</v>
      </c>
      <c r="P143" s="13" t="n">
        <f aca="false">IFERROR(N143/SUM($J$9:J143),"")</f>
        <v>0.85</v>
      </c>
      <c r="Q143" s="13" t="n">
        <f aca="false">IFERROR(COUNTIF($K$9:K143,"W")/COUNTIF($K$9:K143,"&lt;&gt;"),"")</f>
        <v>1</v>
      </c>
      <c r="R143" s="17" t="n">
        <f aca="false">IFERROR(AVERAGE($I$9:I143),"")</f>
        <v>0.0277777777777778</v>
      </c>
    </row>
    <row r="144" customFormat="false" ht="15" hidden="false" customHeight="false" outlineLevel="0" collapsed="false">
      <c r="A144" s="29"/>
      <c r="B144" s="30"/>
      <c r="C144" s="30"/>
      <c r="D144" s="30"/>
      <c r="E144" s="30"/>
      <c r="F144" s="30"/>
      <c r="G144" s="31"/>
      <c r="H144" s="31"/>
      <c r="I144" s="17" t="str">
        <f aca="false">IFERROR((G144-H144)/H144,"")</f>
        <v/>
      </c>
      <c r="J144" s="31"/>
      <c r="K144" s="30"/>
      <c r="L144" s="15" t="str">
        <f aca="false">IF(K144="W",(G144-1)*J144,IF(K144="L",-J144,IF(K144="P",0,"")))</f>
        <v/>
      </c>
      <c r="M144" s="16" t="str">
        <f aca="false">IFERROR(L144*$B$3,"")</f>
        <v/>
      </c>
      <c r="N144" s="15" t="n">
        <f aca="false">SUM($L$9:L144)</f>
        <v>0.85</v>
      </c>
      <c r="O144" s="16" t="n">
        <f aca="false">SUM($M$9:M144)</f>
        <v>8.5</v>
      </c>
      <c r="P144" s="13" t="n">
        <f aca="false">IFERROR(N144/SUM($J$9:J144),"")</f>
        <v>0.85</v>
      </c>
      <c r="Q144" s="13" t="n">
        <f aca="false">IFERROR(COUNTIF($K$9:K144,"W")/COUNTIF($K$9:K144,"&lt;&gt;"),"")</f>
        <v>1</v>
      </c>
      <c r="R144" s="17" t="n">
        <f aca="false">IFERROR(AVERAGE($I$9:I144),"")</f>
        <v>0.0277777777777778</v>
      </c>
    </row>
    <row r="145" customFormat="false" ht="15" hidden="false" customHeight="false" outlineLevel="0" collapsed="false">
      <c r="A145" s="29"/>
      <c r="B145" s="30"/>
      <c r="C145" s="30"/>
      <c r="D145" s="30"/>
      <c r="E145" s="30"/>
      <c r="F145" s="30"/>
      <c r="G145" s="31"/>
      <c r="H145" s="31"/>
      <c r="I145" s="17" t="str">
        <f aca="false">IFERROR((G145-H145)/H145,"")</f>
        <v/>
      </c>
      <c r="J145" s="31"/>
      <c r="K145" s="30"/>
      <c r="L145" s="15" t="str">
        <f aca="false">IF(K145="W",(G145-1)*J145,IF(K145="L",-J145,IF(K145="P",0,"")))</f>
        <v/>
      </c>
      <c r="M145" s="16" t="str">
        <f aca="false">IFERROR(L145*$B$3,"")</f>
        <v/>
      </c>
      <c r="N145" s="15" t="n">
        <f aca="false">SUM($L$9:L145)</f>
        <v>0.85</v>
      </c>
      <c r="O145" s="16" t="n">
        <f aca="false">SUM($M$9:M145)</f>
        <v>8.5</v>
      </c>
      <c r="P145" s="13" t="n">
        <f aca="false">IFERROR(N145/SUM($J$9:J145),"")</f>
        <v>0.85</v>
      </c>
      <c r="Q145" s="13" t="n">
        <f aca="false">IFERROR(COUNTIF($K$9:K145,"W")/COUNTIF($K$9:K145,"&lt;&gt;"),"")</f>
        <v>1</v>
      </c>
      <c r="R145" s="17" t="n">
        <f aca="false">IFERROR(AVERAGE($I$9:I145),"")</f>
        <v>0.0277777777777778</v>
      </c>
    </row>
    <row r="146" customFormat="false" ht="15" hidden="false" customHeight="false" outlineLevel="0" collapsed="false">
      <c r="A146" s="29"/>
      <c r="B146" s="30"/>
      <c r="C146" s="30"/>
      <c r="D146" s="30"/>
      <c r="E146" s="30"/>
      <c r="F146" s="30"/>
      <c r="G146" s="31"/>
      <c r="H146" s="31"/>
      <c r="I146" s="17" t="str">
        <f aca="false">IFERROR((G146-H146)/H146,"")</f>
        <v/>
      </c>
      <c r="J146" s="31"/>
      <c r="K146" s="30"/>
      <c r="L146" s="15" t="str">
        <f aca="false">IF(K146="W",(G146-1)*J146,IF(K146="L",-J146,IF(K146="P",0,"")))</f>
        <v/>
      </c>
      <c r="M146" s="16" t="str">
        <f aca="false">IFERROR(L146*$B$3,"")</f>
        <v/>
      </c>
      <c r="N146" s="15" t="n">
        <f aca="false">SUM($L$9:L146)</f>
        <v>0.85</v>
      </c>
      <c r="O146" s="16" t="n">
        <f aca="false">SUM($M$9:M146)</f>
        <v>8.5</v>
      </c>
      <c r="P146" s="13" t="n">
        <f aca="false">IFERROR(N146/SUM($J$9:J146),"")</f>
        <v>0.85</v>
      </c>
      <c r="Q146" s="13" t="n">
        <f aca="false">IFERROR(COUNTIF($K$9:K146,"W")/COUNTIF($K$9:K146,"&lt;&gt;"),"")</f>
        <v>1</v>
      </c>
      <c r="R146" s="17" t="n">
        <f aca="false">IFERROR(AVERAGE($I$9:I146),"")</f>
        <v>0.0277777777777778</v>
      </c>
    </row>
    <row r="147" customFormat="false" ht="15" hidden="false" customHeight="false" outlineLevel="0" collapsed="false">
      <c r="A147" s="29"/>
      <c r="B147" s="30"/>
      <c r="C147" s="30"/>
      <c r="D147" s="30"/>
      <c r="E147" s="30"/>
      <c r="F147" s="30"/>
      <c r="G147" s="31"/>
      <c r="H147" s="31"/>
      <c r="I147" s="17" t="str">
        <f aca="false">IFERROR((G147-H147)/H147,"")</f>
        <v/>
      </c>
      <c r="J147" s="31"/>
      <c r="K147" s="30"/>
      <c r="L147" s="15" t="str">
        <f aca="false">IF(K147="W",(G147-1)*J147,IF(K147="L",-J147,IF(K147="P",0,"")))</f>
        <v/>
      </c>
      <c r="M147" s="16" t="str">
        <f aca="false">IFERROR(L147*$B$3,"")</f>
        <v/>
      </c>
      <c r="N147" s="15" t="n">
        <f aca="false">SUM($L$9:L147)</f>
        <v>0.85</v>
      </c>
      <c r="O147" s="16" t="n">
        <f aca="false">SUM($M$9:M147)</f>
        <v>8.5</v>
      </c>
      <c r="P147" s="13" t="n">
        <f aca="false">IFERROR(N147/SUM($J$9:J147),"")</f>
        <v>0.85</v>
      </c>
      <c r="Q147" s="13" t="n">
        <f aca="false">IFERROR(COUNTIF($K$9:K147,"W")/COUNTIF($K$9:K147,"&lt;&gt;"),"")</f>
        <v>1</v>
      </c>
      <c r="R147" s="17" t="n">
        <f aca="false">IFERROR(AVERAGE($I$9:I147),"")</f>
        <v>0.0277777777777778</v>
      </c>
    </row>
    <row r="148" customFormat="false" ht="15" hidden="false" customHeight="false" outlineLevel="0" collapsed="false">
      <c r="A148" s="29"/>
      <c r="B148" s="30"/>
      <c r="C148" s="30"/>
      <c r="D148" s="30"/>
      <c r="E148" s="30"/>
      <c r="F148" s="30"/>
      <c r="G148" s="31"/>
      <c r="H148" s="31"/>
      <c r="I148" s="17" t="str">
        <f aca="false">IFERROR((G148-H148)/H148,"")</f>
        <v/>
      </c>
      <c r="J148" s="31"/>
      <c r="K148" s="30"/>
      <c r="L148" s="15" t="str">
        <f aca="false">IF(K148="W",(G148-1)*J148,IF(K148="L",-J148,IF(K148="P",0,"")))</f>
        <v/>
      </c>
      <c r="M148" s="16" t="str">
        <f aca="false">IFERROR(L148*$B$3,"")</f>
        <v/>
      </c>
      <c r="N148" s="15" t="n">
        <f aca="false">SUM($L$9:L148)</f>
        <v>0.85</v>
      </c>
      <c r="O148" s="16" t="n">
        <f aca="false">SUM($M$9:M148)</f>
        <v>8.5</v>
      </c>
      <c r="P148" s="13" t="n">
        <f aca="false">IFERROR(N148/SUM($J$9:J148),"")</f>
        <v>0.85</v>
      </c>
      <c r="Q148" s="13" t="n">
        <f aca="false">IFERROR(COUNTIF($K$9:K148,"W")/COUNTIF($K$9:K148,"&lt;&gt;"),"")</f>
        <v>1</v>
      </c>
      <c r="R148" s="17" t="n">
        <f aca="false">IFERROR(AVERAGE($I$9:I148),"")</f>
        <v>0.0277777777777778</v>
      </c>
    </row>
    <row r="149" customFormat="false" ht="15" hidden="false" customHeight="false" outlineLevel="0" collapsed="false">
      <c r="A149" s="29"/>
      <c r="B149" s="30"/>
      <c r="C149" s="30"/>
      <c r="D149" s="30"/>
      <c r="E149" s="30"/>
      <c r="F149" s="30"/>
      <c r="G149" s="31"/>
      <c r="H149" s="31"/>
      <c r="I149" s="17" t="str">
        <f aca="false">IFERROR((G149-H149)/H149,"")</f>
        <v/>
      </c>
      <c r="J149" s="31"/>
      <c r="K149" s="30"/>
      <c r="L149" s="15" t="str">
        <f aca="false">IF(K149="W",(G149-1)*J149,IF(K149="L",-J149,IF(K149="P",0,"")))</f>
        <v/>
      </c>
      <c r="M149" s="16" t="str">
        <f aca="false">IFERROR(L149*$B$3,"")</f>
        <v/>
      </c>
      <c r="N149" s="15" t="n">
        <f aca="false">SUM($L$9:L149)</f>
        <v>0.85</v>
      </c>
      <c r="O149" s="16" t="n">
        <f aca="false">SUM($M$9:M149)</f>
        <v>8.5</v>
      </c>
      <c r="P149" s="13" t="n">
        <f aca="false">IFERROR(N149/SUM($J$9:J149),"")</f>
        <v>0.85</v>
      </c>
      <c r="Q149" s="13" t="n">
        <f aca="false">IFERROR(COUNTIF($K$9:K149,"W")/COUNTIF($K$9:K149,"&lt;&gt;"),"")</f>
        <v>1</v>
      </c>
      <c r="R149" s="17" t="n">
        <f aca="false">IFERROR(AVERAGE($I$9:I149),"")</f>
        <v>0.0277777777777778</v>
      </c>
    </row>
    <row r="150" customFormat="false" ht="15" hidden="false" customHeight="false" outlineLevel="0" collapsed="false">
      <c r="A150" s="29"/>
      <c r="B150" s="30"/>
      <c r="C150" s="30"/>
      <c r="D150" s="30"/>
      <c r="E150" s="30"/>
      <c r="F150" s="30"/>
      <c r="G150" s="31"/>
      <c r="H150" s="31"/>
      <c r="I150" s="17" t="str">
        <f aca="false">IFERROR((G150-H150)/H150,"")</f>
        <v/>
      </c>
      <c r="J150" s="31"/>
      <c r="K150" s="30"/>
      <c r="L150" s="15" t="str">
        <f aca="false">IF(K150="W",(G150-1)*J150,IF(K150="L",-J150,IF(K150="P",0,"")))</f>
        <v/>
      </c>
      <c r="M150" s="16" t="str">
        <f aca="false">IFERROR(L150*$B$3,"")</f>
        <v/>
      </c>
      <c r="N150" s="15" t="n">
        <f aca="false">SUM($L$9:L150)</f>
        <v>0.85</v>
      </c>
      <c r="O150" s="16" t="n">
        <f aca="false">SUM($M$9:M150)</f>
        <v>8.5</v>
      </c>
      <c r="P150" s="13" t="n">
        <f aca="false">IFERROR(N150/SUM($J$9:J150),"")</f>
        <v>0.85</v>
      </c>
      <c r="Q150" s="13" t="n">
        <f aca="false">IFERROR(COUNTIF($K$9:K150,"W")/COUNTIF($K$9:K150,"&lt;&gt;"),"")</f>
        <v>1</v>
      </c>
      <c r="R150" s="17" t="n">
        <f aca="false">IFERROR(AVERAGE($I$9:I150),"")</f>
        <v>0.0277777777777778</v>
      </c>
    </row>
    <row r="151" customFormat="false" ht="15" hidden="false" customHeight="false" outlineLevel="0" collapsed="false">
      <c r="A151" s="29"/>
      <c r="B151" s="30"/>
      <c r="C151" s="30"/>
      <c r="D151" s="30"/>
      <c r="E151" s="30"/>
      <c r="F151" s="30"/>
      <c r="G151" s="31"/>
      <c r="H151" s="31"/>
      <c r="I151" s="17" t="str">
        <f aca="false">IFERROR((G151-H151)/H151,"")</f>
        <v/>
      </c>
      <c r="J151" s="31"/>
      <c r="K151" s="30"/>
      <c r="L151" s="15" t="str">
        <f aca="false">IF(K151="W",(G151-1)*J151,IF(K151="L",-J151,IF(K151="P",0,"")))</f>
        <v/>
      </c>
      <c r="M151" s="16" t="str">
        <f aca="false">IFERROR(L151*$B$3,"")</f>
        <v/>
      </c>
      <c r="N151" s="15" t="n">
        <f aca="false">SUM($L$9:L151)</f>
        <v>0.85</v>
      </c>
      <c r="O151" s="16" t="n">
        <f aca="false">SUM($M$9:M151)</f>
        <v>8.5</v>
      </c>
      <c r="P151" s="13" t="n">
        <f aca="false">IFERROR(N151/SUM($J$9:J151),"")</f>
        <v>0.85</v>
      </c>
      <c r="Q151" s="13" t="n">
        <f aca="false">IFERROR(COUNTIF($K$9:K151,"W")/COUNTIF($K$9:K151,"&lt;&gt;"),"")</f>
        <v>1</v>
      </c>
      <c r="R151" s="17" t="n">
        <f aca="false">IFERROR(AVERAGE($I$9:I151),"")</f>
        <v>0.0277777777777778</v>
      </c>
    </row>
    <row r="152" customFormat="false" ht="15" hidden="false" customHeight="false" outlineLevel="0" collapsed="false">
      <c r="A152" s="29"/>
      <c r="B152" s="30"/>
      <c r="C152" s="30"/>
      <c r="D152" s="30"/>
      <c r="E152" s="30"/>
      <c r="F152" s="30"/>
      <c r="G152" s="31"/>
      <c r="H152" s="31"/>
      <c r="I152" s="17" t="str">
        <f aca="false">IFERROR((G152-H152)/H152,"")</f>
        <v/>
      </c>
      <c r="J152" s="31"/>
      <c r="K152" s="30"/>
      <c r="L152" s="15" t="str">
        <f aca="false">IF(K152="W",(G152-1)*J152,IF(K152="L",-J152,IF(K152="P",0,"")))</f>
        <v/>
      </c>
      <c r="M152" s="16" t="str">
        <f aca="false">IFERROR(L152*$B$3,"")</f>
        <v/>
      </c>
      <c r="N152" s="15" t="n">
        <f aca="false">SUM($L$9:L152)</f>
        <v>0.85</v>
      </c>
      <c r="O152" s="16" t="n">
        <f aca="false">SUM($M$9:M152)</f>
        <v>8.5</v>
      </c>
      <c r="P152" s="13" t="n">
        <f aca="false">IFERROR(N152/SUM($J$9:J152),"")</f>
        <v>0.85</v>
      </c>
      <c r="Q152" s="13" t="n">
        <f aca="false">IFERROR(COUNTIF($K$9:K152,"W")/COUNTIF($K$9:K152,"&lt;&gt;"),"")</f>
        <v>1</v>
      </c>
      <c r="R152" s="17" t="n">
        <f aca="false">IFERROR(AVERAGE($I$9:I152),"")</f>
        <v>0.0277777777777778</v>
      </c>
    </row>
    <row r="153" customFormat="false" ht="15" hidden="false" customHeight="false" outlineLevel="0" collapsed="false">
      <c r="A153" s="29"/>
      <c r="B153" s="30"/>
      <c r="C153" s="30"/>
      <c r="D153" s="30"/>
      <c r="E153" s="30"/>
      <c r="F153" s="30"/>
      <c r="G153" s="31"/>
      <c r="H153" s="31"/>
      <c r="I153" s="17" t="str">
        <f aca="false">IFERROR((G153-H153)/H153,"")</f>
        <v/>
      </c>
      <c r="J153" s="31"/>
      <c r="K153" s="30"/>
      <c r="L153" s="15" t="str">
        <f aca="false">IF(K153="W",(G153-1)*J153,IF(K153="L",-J153,IF(K153="P",0,"")))</f>
        <v/>
      </c>
      <c r="M153" s="16" t="str">
        <f aca="false">IFERROR(L153*$B$3,"")</f>
        <v/>
      </c>
      <c r="N153" s="15" t="n">
        <f aca="false">SUM($L$9:L153)</f>
        <v>0.85</v>
      </c>
      <c r="O153" s="16" t="n">
        <f aca="false">SUM($M$9:M153)</f>
        <v>8.5</v>
      </c>
      <c r="P153" s="13" t="n">
        <f aca="false">IFERROR(N153/SUM($J$9:J153),"")</f>
        <v>0.85</v>
      </c>
      <c r="Q153" s="13" t="n">
        <f aca="false">IFERROR(COUNTIF($K$9:K153,"W")/COUNTIF($K$9:K153,"&lt;&gt;"),"")</f>
        <v>1</v>
      </c>
      <c r="R153" s="17" t="n">
        <f aca="false">IFERROR(AVERAGE($I$9:I153),"")</f>
        <v>0.0277777777777778</v>
      </c>
    </row>
    <row r="154" customFormat="false" ht="15" hidden="false" customHeight="false" outlineLevel="0" collapsed="false">
      <c r="A154" s="29"/>
      <c r="B154" s="30"/>
      <c r="C154" s="30"/>
      <c r="D154" s="30"/>
      <c r="E154" s="30"/>
      <c r="F154" s="30"/>
      <c r="G154" s="31"/>
      <c r="H154" s="31"/>
      <c r="I154" s="17" t="str">
        <f aca="false">IFERROR((G154-H154)/H154,"")</f>
        <v/>
      </c>
      <c r="J154" s="31"/>
      <c r="K154" s="30"/>
      <c r="L154" s="15" t="str">
        <f aca="false">IF(K154="W",(G154-1)*J154,IF(K154="L",-J154,IF(K154="P",0,"")))</f>
        <v/>
      </c>
      <c r="M154" s="16" t="str">
        <f aca="false">IFERROR(L154*$B$3,"")</f>
        <v/>
      </c>
      <c r="N154" s="15" t="n">
        <f aca="false">SUM($L$9:L154)</f>
        <v>0.85</v>
      </c>
      <c r="O154" s="16" t="n">
        <f aca="false">SUM($M$9:M154)</f>
        <v>8.5</v>
      </c>
      <c r="P154" s="13" t="n">
        <f aca="false">IFERROR(N154/SUM($J$9:J154),"")</f>
        <v>0.85</v>
      </c>
      <c r="Q154" s="13" t="n">
        <f aca="false">IFERROR(COUNTIF($K$9:K154,"W")/COUNTIF($K$9:K154,"&lt;&gt;"),"")</f>
        <v>1</v>
      </c>
      <c r="R154" s="17" t="n">
        <f aca="false">IFERROR(AVERAGE($I$9:I154),"")</f>
        <v>0.0277777777777778</v>
      </c>
    </row>
    <row r="155" customFormat="false" ht="15" hidden="false" customHeight="false" outlineLevel="0" collapsed="false">
      <c r="A155" s="29"/>
      <c r="B155" s="30"/>
      <c r="C155" s="30"/>
      <c r="D155" s="30"/>
      <c r="E155" s="30"/>
      <c r="F155" s="30"/>
      <c r="G155" s="31"/>
      <c r="H155" s="31"/>
      <c r="I155" s="17" t="str">
        <f aca="false">IFERROR((G155-H155)/H155,"")</f>
        <v/>
      </c>
      <c r="J155" s="31"/>
      <c r="K155" s="30"/>
      <c r="L155" s="15" t="str">
        <f aca="false">IF(K155="W",(G155-1)*J155,IF(K155="L",-J155,IF(K155="P",0,"")))</f>
        <v/>
      </c>
      <c r="M155" s="16" t="str">
        <f aca="false">IFERROR(L155*$B$3,"")</f>
        <v/>
      </c>
      <c r="N155" s="15" t="n">
        <f aca="false">SUM($L$9:L155)</f>
        <v>0.85</v>
      </c>
      <c r="O155" s="16" t="n">
        <f aca="false">SUM($M$9:M155)</f>
        <v>8.5</v>
      </c>
      <c r="P155" s="13" t="n">
        <f aca="false">IFERROR(N155/SUM($J$9:J155),"")</f>
        <v>0.85</v>
      </c>
      <c r="Q155" s="13" t="n">
        <f aca="false">IFERROR(COUNTIF($K$9:K155,"W")/COUNTIF($K$9:K155,"&lt;&gt;"),"")</f>
        <v>1</v>
      </c>
      <c r="R155" s="17" t="n">
        <f aca="false">IFERROR(AVERAGE($I$9:I155),"")</f>
        <v>0.0277777777777778</v>
      </c>
    </row>
    <row r="156" customFormat="false" ht="15" hidden="false" customHeight="false" outlineLevel="0" collapsed="false">
      <c r="A156" s="29"/>
      <c r="B156" s="30"/>
      <c r="C156" s="30"/>
      <c r="D156" s="30"/>
      <c r="E156" s="30"/>
      <c r="F156" s="30"/>
      <c r="G156" s="31"/>
      <c r="H156" s="31"/>
      <c r="I156" s="17" t="str">
        <f aca="false">IFERROR((G156-H156)/H156,"")</f>
        <v/>
      </c>
      <c r="J156" s="31"/>
      <c r="K156" s="30"/>
      <c r="L156" s="15" t="str">
        <f aca="false">IF(K156="W",(G156-1)*J156,IF(K156="L",-J156,IF(K156="P",0,"")))</f>
        <v/>
      </c>
      <c r="M156" s="16" t="str">
        <f aca="false">IFERROR(L156*$B$3,"")</f>
        <v/>
      </c>
      <c r="N156" s="15" t="n">
        <f aca="false">SUM($L$9:L156)</f>
        <v>0.85</v>
      </c>
      <c r="O156" s="16" t="n">
        <f aca="false">SUM($M$9:M156)</f>
        <v>8.5</v>
      </c>
      <c r="P156" s="13" t="n">
        <f aca="false">IFERROR(N156/SUM($J$9:J156),"")</f>
        <v>0.85</v>
      </c>
      <c r="Q156" s="13" t="n">
        <f aca="false">IFERROR(COUNTIF($K$9:K156,"W")/COUNTIF($K$9:K156,"&lt;&gt;"),"")</f>
        <v>1</v>
      </c>
      <c r="R156" s="17" t="n">
        <f aca="false">IFERROR(AVERAGE($I$9:I156),"")</f>
        <v>0.0277777777777778</v>
      </c>
    </row>
    <row r="157" customFormat="false" ht="15" hidden="false" customHeight="false" outlineLevel="0" collapsed="false">
      <c r="A157" s="29"/>
      <c r="B157" s="30"/>
      <c r="C157" s="30"/>
      <c r="D157" s="30"/>
      <c r="E157" s="30"/>
      <c r="F157" s="30"/>
      <c r="G157" s="31"/>
      <c r="H157" s="31"/>
      <c r="I157" s="17" t="str">
        <f aca="false">IFERROR((G157-H157)/H157,"")</f>
        <v/>
      </c>
      <c r="J157" s="31"/>
      <c r="K157" s="30"/>
      <c r="L157" s="15" t="str">
        <f aca="false">IF(K157="W",(G157-1)*J157,IF(K157="L",-J157,IF(K157="P",0,"")))</f>
        <v/>
      </c>
      <c r="M157" s="16" t="str">
        <f aca="false">IFERROR(L157*$B$3,"")</f>
        <v/>
      </c>
      <c r="N157" s="15" t="n">
        <f aca="false">SUM($L$9:L157)</f>
        <v>0.85</v>
      </c>
      <c r="O157" s="16" t="n">
        <f aca="false">SUM($M$9:M157)</f>
        <v>8.5</v>
      </c>
      <c r="P157" s="13" t="n">
        <f aca="false">IFERROR(N157/SUM($J$9:J157),"")</f>
        <v>0.85</v>
      </c>
      <c r="Q157" s="13" t="n">
        <f aca="false">IFERROR(COUNTIF($K$9:K157,"W")/COUNTIF($K$9:K157,"&lt;&gt;"),"")</f>
        <v>1</v>
      </c>
      <c r="R157" s="17" t="n">
        <f aca="false">IFERROR(AVERAGE($I$9:I157),"")</f>
        <v>0.0277777777777778</v>
      </c>
    </row>
    <row r="158" customFormat="false" ht="15" hidden="false" customHeight="false" outlineLevel="0" collapsed="false">
      <c r="A158" s="29"/>
      <c r="B158" s="30"/>
      <c r="C158" s="30"/>
      <c r="D158" s="30"/>
      <c r="E158" s="30"/>
      <c r="F158" s="30"/>
      <c r="G158" s="31"/>
      <c r="H158" s="31"/>
      <c r="I158" s="17" t="str">
        <f aca="false">IFERROR((G158-H158)/H158,"")</f>
        <v/>
      </c>
      <c r="J158" s="31"/>
      <c r="K158" s="30"/>
      <c r="L158" s="15" t="str">
        <f aca="false">IF(K158="W",(G158-1)*J158,IF(K158="L",-J158,IF(K158="P",0,"")))</f>
        <v/>
      </c>
      <c r="M158" s="16" t="str">
        <f aca="false">IFERROR(L158*$B$3,"")</f>
        <v/>
      </c>
      <c r="N158" s="15" t="n">
        <f aca="false">SUM($L$9:L158)</f>
        <v>0.85</v>
      </c>
      <c r="O158" s="16" t="n">
        <f aca="false">SUM($M$9:M158)</f>
        <v>8.5</v>
      </c>
      <c r="P158" s="13" t="n">
        <f aca="false">IFERROR(N158/SUM($J$9:J158),"")</f>
        <v>0.85</v>
      </c>
      <c r="Q158" s="13" t="n">
        <f aca="false">IFERROR(COUNTIF($K$9:K158,"W")/COUNTIF($K$9:K158,"&lt;&gt;"),"")</f>
        <v>1</v>
      </c>
      <c r="R158" s="17" t="n">
        <f aca="false">IFERROR(AVERAGE($I$9:I158),"")</f>
        <v>0.0277777777777778</v>
      </c>
    </row>
    <row r="159" customFormat="false" ht="15" hidden="false" customHeight="false" outlineLevel="0" collapsed="false">
      <c r="A159" s="29"/>
      <c r="B159" s="30"/>
      <c r="C159" s="30"/>
      <c r="D159" s="30"/>
      <c r="E159" s="30"/>
      <c r="F159" s="30"/>
      <c r="G159" s="31"/>
      <c r="H159" s="31"/>
      <c r="I159" s="17" t="str">
        <f aca="false">IFERROR((G159-H159)/H159,"")</f>
        <v/>
      </c>
      <c r="J159" s="31"/>
      <c r="K159" s="30"/>
      <c r="L159" s="15" t="str">
        <f aca="false">IF(K159="W",(G159-1)*J159,IF(K159="L",-J159,IF(K159="P",0,"")))</f>
        <v/>
      </c>
      <c r="M159" s="16" t="str">
        <f aca="false">IFERROR(L159*$B$3,"")</f>
        <v/>
      </c>
      <c r="N159" s="15" t="n">
        <f aca="false">SUM($L$9:L159)</f>
        <v>0.85</v>
      </c>
      <c r="O159" s="16" t="n">
        <f aca="false">SUM($M$9:M159)</f>
        <v>8.5</v>
      </c>
      <c r="P159" s="13" t="n">
        <f aca="false">IFERROR(N159/SUM($J$9:J159),"")</f>
        <v>0.85</v>
      </c>
      <c r="Q159" s="13" t="n">
        <f aca="false">IFERROR(COUNTIF($K$9:K159,"W")/COUNTIF($K$9:K159,"&lt;&gt;"),"")</f>
        <v>1</v>
      </c>
      <c r="R159" s="17" t="n">
        <f aca="false">IFERROR(AVERAGE($I$9:I159),"")</f>
        <v>0.0277777777777778</v>
      </c>
    </row>
    <row r="160" customFormat="false" ht="15" hidden="false" customHeight="false" outlineLevel="0" collapsed="false">
      <c r="A160" s="29"/>
      <c r="B160" s="30"/>
      <c r="C160" s="30"/>
      <c r="D160" s="30"/>
      <c r="E160" s="30"/>
      <c r="F160" s="30"/>
      <c r="G160" s="31"/>
      <c r="H160" s="31"/>
      <c r="I160" s="17" t="str">
        <f aca="false">IFERROR((G160-H160)/H160,"")</f>
        <v/>
      </c>
      <c r="J160" s="31"/>
      <c r="K160" s="30"/>
      <c r="L160" s="15" t="str">
        <f aca="false">IF(K160="W",(G160-1)*J160,IF(K160="L",-J160,IF(K160="P",0,"")))</f>
        <v/>
      </c>
      <c r="M160" s="16" t="str">
        <f aca="false">IFERROR(L160*$B$3,"")</f>
        <v/>
      </c>
      <c r="N160" s="15" t="n">
        <f aca="false">SUM($L$9:L160)</f>
        <v>0.85</v>
      </c>
      <c r="O160" s="16" t="n">
        <f aca="false">SUM($M$9:M160)</f>
        <v>8.5</v>
      </c>
      <c r="P160" s="13" t="n">
        <f aca="false">IFERROR(N160/SUM($J$9:J160),"")</f>
        <v>0.85</v>
      </c>
      <c r="Q160" s="13" t="n">
        <f aca="false">IFERROR(COUNTIF($K$9:K160,"W")/COUNTIF($K$9:K160,"&lt;&gt;"),"")</f>
        <v>1</v>
      </c>
      <c r="R160" s="17" t="n">
        <f aca="false">IFERROR(AVERAGE($I$9:I160),"")</f>
        <v>0.0277777777777778</v>
      </c>
    </row>
    <row r="161" customFormat="false" ht="15" hidden="false" customHeight="false" outlineLevel="0" collapsed="false">
      <c r="A161" s="29"/>
      <c r="B161" s="30"/>
      <c r="C161" s="30"/>
      <c r="D161" s="30"/>
      <c r="E161" s="30"/>
      <c r="F161" s="30"/>
      <c r="G161" s="31"/>
      <c r="H161" s="31"/>
      <c r="I161" s="17" t="str">
        <f aca="false">IFERROR((G161-H161)/H161,"")</f>
        <v/>
      </c>
      <c r="J161" s="31"/>
      <c r="K161" s="30"/>
      <c r="L161" s="15" t="str">
        <f aca="false">IF(K161="W",(G161-1)*J161,IF(K161="L",-J161,IF(K161="P",0,"")))</f>
        <v/>
      </c>
      <c r="M161" s="16" t="str">
        <f aca="false">IFERROR(L161*$B$3,"")</f>
        <v/>
      </c>
      <c r="N161" s="15" t="n">
        <f aca="false">SUM($L$9:L161)</f>
        <v>0.85</v>
      </c>
      <c r="O161" s="16" t="n">
        <f aca="false">SUM($M$9:M161)</f>
        <v>8.5</v>
      </c>
      <c r="P161" s="13" t="n">
        <f aca="false">IFERROR(N161/SUM($J$9:J161),"")</f>
        <v>0.85</v>
      </c>
      <c r="Q161" s="13" t="n">
        <f aca="false">IFERROR(COUNTIF($K$9:K161,"W")/COUNTIF($K$9:K161,"&lt;&gt;"),"")</f>
        <v>1</v>
      </c>
      <c r="R161" s="17" t="n">
        <f aca="false">IFERROR(AVERAGE($I$9:I161),"")</f>
        <v>0.0277777777777778</v>
      </c>
    </row>
    <row r="162" customFormat="false" ht="15" hidden="false" customHeight="false" outlineLevel="0" collapsed="false">
      <c r="A162" s="29"/>
      <c r="B162" s="30"/>
      <c r="C162" s="30"/>
      <c r="D162" s="30"/>
      <c r="E162" s="30"/>
      <c r="F162" s="30"/>
      <c r="G162" s="31"/>
      <c r="H162" s="31"/>
      <c r="I162" s="17" t="str">
        <f aca="false">IFERROR((G162-H162)/H162,"")</f>
        <v/>
      </c>
      <c r="J162" s="31"/>
      <c r="K162" s="30"/>
      <c r="L162" s="15" t="str">
        <f aca="false">IF(K162="W",(G162-1)*J162,IF(K162="L",-J162,IF(K162="P",0,"")))</f>
        <v/>
      </c>
      <c r="M162" s="16" t="str">
        <f aca="false">IFERROR(L162*$B$3,"")</f>
        <v/>
      </c>
      <c r="N162" s="15" t="n">
        <f aca="false">SUM($L$9:L162)</f>
        <v>0.85</v>
      </c>
      <c r="O162" s="16" t="n">
        <f aca="false">SUM($M$9:M162)</f>
        <v>8.5</v>
      </c>
      <c r="P162" s="13" t="n">
        <f aca="false">IFERROR(N162/SUM($J$9:J162),"")</f>
        <v>0.85</v>
      </c>
      <c r="Q162" s="13" t="n">
        <f aca="false">IFERROR(COUNTIF($K$9:K162,"W")/COUNTIF($K$9:K162,"&lt;&gt;"),"")</f>
        <v>1</v>
      </c>
      <c r="R162" s="17" t="n">
        <f aca="false">IFERROR(AVERAGE($I$9:I162),"")</f>
        <v>0.0277777777777778</v>
      </c>
    </row>
    <row r="163" customFormat="false" ht="15" hidden="false" customHeight="false" outlineLevel="0" collapsed="false">
      <c r="A163" s="29"/>
      <c r="B163" s="30"/>
      <c r="C163" s="30"/>
      <c r="D163" s="30"/>
      <c r="E163" s="30"/>
      <c r="F163" s="30"/>
      <c r="G163" s="31"/>
      <c r="H163" s="31"/>
      <c r="I163" s="17" t="str">
        <f aca="false">IFERROR((G163-H163)/H163,"")</f>
        <v/>
      </c>
      <c r="J163" s="31"/>
      <c r="K163" s="30"/>
      <c r="L163" s="15" t="str">
        <f aca="false">IF(K163="W",(G163-1)*J163,IF(K163="L",-J163,IF(K163="P",0,"")))</f>
        <v/>
      </c>
      <c r="M163" s="16" t="str">
        <f aca="false">IFERROR(L163*$B$3,"")</f>
        <v/>
      </c>
      <c r="N163" s="15" t="n">
        <f aca="false">SUM($L$9:L163)</f>
        <v>0.85</v>
      </c>
      <c r="O163" s="16" t="n">
        <f aca="false">SUM($M$9:M163)</f>
        <v>8.5</v>
      </c>
      <c r="P163" s="13" t="n">
        <f aca="false">IFERROR(N163/SUM($J$9:J163),"")</f>
        <v>0.85</v>
      </c>
      <c r="Q163" s="13" t="n">
        <f aca="false">IFERROR(COUNTIF($K$9:K163,"W")/COUNTIF($K$9:K163,"&lt;&gt;"),"")</f>
        <v>1</v>
      </c>
      <c r="R163" s="17" t="n">
        <f aca="false">IFERROR(AVERAGE($I$9:I163),"")</f>
        <v>0.0277777777777778</v>
      </c>
    </row>
    <row r="164" customFormat="false" ht="15" hidden="false" customHeight="false" outlineLevel="0" collapsed="false">
      <c r="A164" s="29"/>
      <c r="B164" s="30"/>
      <c r="C164" s="30"/>
      <c r="D164" s="30"/>
      <c r="E164" s="30"/>
      <c r="F164" s="30"/>
      <c r="G164" s="31"/>
      <c r="H164" s="31"/>
      <c r="I164" s="17" t="str">
        <f aca="false">IFERROR((G164-H164)/H164,"")</f>
        <v/>
      </c>
      <c r="J164" s="31"/>
      <c r="K164" s="30"/>
      <c r="L164" s="15" t="str">
        <f aca="false">IF(K164="W",(G164-1)*J164,IF(K164="L",-J164,IF(K164="P",0,"")))</f>
        <v/>
      </c>
      <c r="M164" s="16" t="str">
        <f aca="false">IFERROR(L164*$B$3,"")</f>
        <v/>
      </c>
      <c r="N164" s="15" t="n">
        <f aca="false">SUM($L$9:L164)</f>
        <v>0.85</v>
      </c>
      <c r="O164" s="16" t="n">
        <f aca="false">SUM($M$9:M164)</f>
        <v>8.5</v>
      </c>
      <c r="P164" s="13" t="n">
        <f aca="false">IFERROR(N164/SUM($J$9:J164),"")</f>
        <v>0.85</v>
      </c>
      <c r="Q164" s="13" t="n">
        <f aca="false">IFERROR(COUNTIF($K$9:K164,"W")/COUNTIF($K$9:K164,"&lt;&gt;"),"")</f>
        <v>1</v>
      </c>
      <c r="R164" s="17" t="n">
        <f aca="false">IFERROR(AVERAGE($I$9:I164),"")</f>
        <v>0.0277777777777778</v>
      </c>
    </row>
    <row r="165" customFormat="false" ht="15" hidden="false" customHeight="false" outlineLevel="0" collapsed="false">
      <c r="A165" s="29"/>
      <c r="B165" s="30"/>
      <c r="C165" s="30"/>
      <c r="D165" s="30"/>
      <c r="E165" s="30"/>
      <c r="F165" s="30"/>
      <c r="G165" s="31"/>
      <c r="H165" s="31"/>
      <c r="I165" s="17" t="str">
        <f aca="false">IFERROR((G165-H165)/H165,"")</f>
        <v/>
      </c>
      <c r="J165" s="31"/>
      <c r="K165" s="30"/>
      <c r="L165" s="15" t="str">
        <f aca="false">IF(K165="W",(G165-1)*J165,IF(K165="L",-J165,IF(K165="P",0,"")))</f>
        <v/>
      </c>
      <c r="M165" s="16" t="str">
        <f aca="false">IFERROR(L165*$B$3,"")</f>
        <v/>
      </c>
      <c r="N165" s="15" t="n">
        <f aca="false">SUM($L$9:L165)</f>
        <v>0.85</v>
      </c>
      <c r="O165" s="16" t="n">
        <f aca="false">SUM($M$9:M165)</f>
        <v>8.5</v>
      </c>
      <c r="P165" s="13" t="n">
        <f aca="false">IFERROR(N165/SUM($J$9:J165),"")</f>
        <v>0.85</v>
      </c>
      <c r="Q165" s="13" t="n">
        <f aca="false">IFERROR(COUNTIF($K$9:K165,"W")/COUNTIF($K$9:K165,"&lt;&gt;"),"")</f>
        <v>1</v>
      </c>
      <c r="R165" s="17" t="n">
        <f aca="false">IFERROR(AVERAGE($I$9:I165),"")</f>
        <v>0.0277777777777778</v>
      </c>
    </row>
    <row r="166" customFormat="false" ht="15" hidden="false" customHeight="false" outlineLevel="0" collapsed="false">
      <c r="A166" s="29"/>
      <c r="B166" s="30"/>
      <c r="C166" s="30"/>
      <c r="D166" s="30"/>
      <c r="E166" s="30"/>
      <c r="F166" s="30"/>
      <c r="G166" s="31"/>
      <c r="H166" s="31"/>
      <c r="I166" s="17" t="str">
        <f aca="false">IFERROR((G166-H166)/H166,"")</f>
        <v/>
      </c>
      <c r="J166" s="31"/>
      <c r="K166" s="30"/>
      <c r="L166" s="15" t="str">
        <f aca="false">IF(K166="W",(G166-1)*J166,IF(K166="L",-J166,IF(K166="P",0,"")))</f>
        <v/>
      </c>
      <c r="M166" s="16" t="str">
        <f aca="false">IFERROR(L166*$B$3,"")</f>
        <v/>
      </c>
      <c r="N166" s="15" t="n">
        <f aca="false">SUM($L$9:L166)</f>
        <v>0.85</v>
      </c>
      <c r="O166" s="16" t="n">
        <f aca="false">SUM($M$9:M166)</f>
        <v>8.5</v>
      </c>
      <c r="P166" s="13" t="n">
        <f aca="false">IFERROR(N166/SUM($J$9:J166),"")</f>
        <v>0.85</v>
      </c>
      <c r="Q166" s="13" t="n">
        <f aca="false">IFERROR(COUNTIF($K$9:K166,"W")/COUNTIF($K$9:K166,"&lt;&gt;"),"")</f>
        <v>1</v>
      </c>
      <c r="R166" s="17" t="n">
        <f aca="false">IFERROR(AVERAGE($I$9:I166),"")</f>
        <v>0.0277777777777778</v>
      </c>
    </row>
    <row r="167" customFormat="false" ht="15" hidden="false" customHeight="false" outlineLevel="0" collapsed="false">
      <c r="A167" s="29"/>
      <c r="B167" s="30"/>
      <c r="C167" s="30"/>
      <c r="D167" s="30"/>
      <c r="E167" s="30"/>
      <c r="F167" s="30"/>
      <c r="G167" s="31"/>
      <c r="H167" s="31"/>
      <c r="I167" s="17" t="str">
        <f aca="false">IFERROR((G167-H167)/H167,"")</f>
        <v/>
      </c>
      <c r="J167" s="31"/>
      <c r="K167" s="30"/>
      <c r="L167" s="15" t="str">
        <f aca="false">IF(K167="W",(G167-1)*J167,IF(K167="L",-J167,IF(K167="P",0,"")))</f>
        <v/>
      </c>
      <c r="M167" s="16" t="str">
        <f aca="false">IFERROR(L167*$B$3,"")</f>
        <v/>
      </c>
      <c r="N167" s="15" t="n">
        <f aca="false">SUM($L$9:L167)</f>
        <v>0.85</v>
      </c>
      <c r="O167" s="16" t="n">
        <f aca="false">SUM($M$9:M167)</f>
        <v>8.5</v>
      </c>
      <c r="P167" s="13" t="n">
        <f aca="false">IFERROR(N167/SUM($J$9:J167),"")</f>
        <v>0.85</v>
      </c>
      <c r="Q167" s="13" t="n">
        <f aca="false">IFERROR(COUNTIF($K$9:K167,"W")/COUNTIF($K$9:K167,"&lt;&gt;"),"")</f>
        <v>1</v>
      </c>
      <c r="R167" s="17" t="n">
        <f aca="false">IFERROR(AVERAGE($I$9:I167),"")</f>
        <v>0.0277777777777778</v>
      </c>
    </row>
    <row r="168" customFormat="false" ht="15" hidden="false" customHeight="false" outlineLevel="0" collapsed="false">
      <c r="A168" s="29"/>
      <c r="B168" s="30"/>
      <c r="C168" s="30"/>
      <c r="D168" s="30"/>
      <c r="E168" s="30"/>
      <c r="F168" s="30"/>
      <c r="G168" s="31"/>
      <c r="H168" s="31"/>
      <c r="I168" s="17" t="str">
        <f aca="false">IFERROR((G168-H168)/H168,"")</f>
        <v/>
      </c>
      <c r="J168" s="31"/>
      <c r="K168" s="30"/>
      <c r="L168" s="15" t="str">
        <f aca="false">IF(K168="W",(G168-1)*J168,IF(K168="L",-J168,IF(K168="P",0,"")))</f>
        <v/>
      </c>
      <c r="M168" s="16" t="str">
        <f aca="false">IFERROR(L168*$B$3,"")</f>
        <v/>
      </c>
      <c r="N168" s="15" t="n">
        <f aca="false">SUM($L$9:L168)</f>
        <v>0.85</v>
      </c>
      <c r="O168" s="16" t="n">
        <f aca="false">SUM($M$9:M168)</f>
        <v>8.5</v>
      </c>
      <c r="P168" s="13" t="n">
        <f aca="false">IFERROR(N168/SUM($J$9:J168),"")</f>
        <v>0.85</v>
      </c>
      <c r="Q168" s="13" t="n">
        <f aca="false">IFERROR(COUNTIF($K$9:K168,"W")/COUNTIF($K$9:K168,"&lt;&gt;"),"")</f>
        <v>1</v>
      </c>
      <c r="R168" s="17" t="n">
        <f aca="false">IFERROR(AVERAGE($I$9:I168),"")</f>
        <v>0.0277777777777778</v>
      </c>
    </row>
    <row r="169" customFormat="false" ht="15" hidden="false" customHeight="false" outlineLevel="0" collapsed="false">
      <c r="A169" s="29"/>
      <c r="B169" s="30"/>
      <c r="C169" s="30"/>
      <c r="D169" s="30"/>
      <c r="E169" s="30"/>
      <c r="F169" s="30"/>
      <c r="G169" s="31"/>
      <c r="H169" s="31"/>
      <c r="I169" s="17" t="str">
        <f aca="false">IFERROR((G169-H169)/H169,"")</f>
        <v/>
      </c>
      <c r="J169" s="31"/>
      <c r="K169" s="30"/>
      <c r="L169" s="15" t="str">
        <f aca="false">IF(K169="W",(G169-1)*J169,IF(K169="L",-J169,IF(K169="P",0,"")))</f>
        <v/>
      </c>
      <c r="M169" s="16" t="str">
        <f aca="false">IFERROR(L169*$B$3,"")</f>
        <v/>
      </c>
      <c r="N169" s="15" t="n">
        <f aca="false">SUM($L$9:L169)</f>
        <v>0.85</v>
      </c>
      <c r="O169" s="16" t="n">
        <f aca="false">SUM($M$9:M169)</f>
        <v>8.5</v>
      </c>
      <c r="P169" s="13" t="n">
        <f aca="false">IFERROR(N169/SUM($J$9:J169),"")</f>
        <v>0.85</v>
      </c>
      <c r="Q169" s="13" t="n">
        <f aca="false">IFERROR(COUNTIF($K$9:K169,"W")/COUNTIF($K$9:K169,"&lt;&gt;"),"")</f>
        <v>1</v>
      </c>
      <c r="R169" s="17" t="n">
        <f aca="false">IFERROR(AVERAGE($I$9:I169),"")</f>
        <v>0.0277777777777778</v>
      </c>
    </row>
    <row r="170" customFormat="false" ht="15" hidden="false" customHeight="false" outlineLevel="0" collapsed="false">
      <c r="A170" s="29"/>
      <c r="B170" s="30"/>
      <c r="C170" s="30"/>
      <c r="D170" s="30"/>
      <c r="E170" s="30"/>
      <c r="F170" s="30"/>
      <c r="G170" s="31"/>
      <c r="H170" s="31"/>
      <c r="I170" s="17" t="str">
        <f aca="false">IFERROR((G170-H170)/H170,"")</f>
        <v/>
      </c>
      <c r="J170" s="31"/>
      <c r="K170" s="30"/>
      <c r="L170" s="15" t="str">
        <f aca="false">IF(K170="W",(G170-1)*J170,IF(K170="L",-J170,IF(K170="P",0,"")))</f>
        <v/>
      </c>
      <c r="M170" s="16" t="str">
        <f aca="false">IFERROR(L170*$B$3,"")</f>
        <v/>
      </c>
      <c r="N170" s="15" t="n">
        <f aca="false">SUM($L$9:L170)</f>
        <v>0.85</v>
      </c>
      <c r="O170" s="16" t="n">
        <f aca="false">SUM($M$9:M170)</f>
        <v>8.5</v>
      </c>
      <c r="P170" s="13" t="n">
        <f aca="false">IFERROR(N170/SUM($J$9:J170),"")</f>
        <v>0.85</v>
      </c>
      <c r="Q170" s="13" t="n">
        <f aca="false">IFERROR(COUNTIF($K$9:K170,"W")/COUNTIF($K$9:K170,"&lt;&gt;"),"")</f>
        <v>1</v>
      </c>
      <c r="R170" s="17" t="n">
        <f aca="false">IFERROR(AVERAGE($I$9:I170),"")</f>
        <v>0.0277777777777778</v>
      </c>
    </row>
    <row r="171" customFormat="false" ht="15" hidden="false" customHeight="false" outlineLevel="0" collapsed="false">
      <c r="A171" s="29"/>
      <c r="B171" s="30"/>
      <c r="C171" s="30"/>
      <c r="D171" s="30"/>
      <c r="E171" s="30"/>
      <c r="F171" s="30"/>
      <c r="G171" s="31"/>
      <c r="H171" s="31"/>
      <c r="I171" s="17" t="str">
        <f aca="false">IFERROR((G171-H171)/H171,"")</f>
        <v/>
      </c>
      <c r="J171" s="31"/>
      <c r="K171" s="30"/>
      <c r="L171" s="15" t="str">
        <f aca="false">IF(K171="W",(G171-1)*J171,IF(K171="L",-J171,IF(K171="P",0,"")))</f>
        <v/>
      </c>
      <c r="M171" s="16" t="str">
        <f aca="false">IFERROR(L171*$B$3,"")</f>
        <v/>
      </c>
      <c r="N171" s="15" t="n">
        <f aca="false">SUM($L$9:L171)</f>
        <v>0.85</v>
      </c>
      <c r="O171" s="16" t="n">
        <f aca="false">SUM($M$9:M171)</f>
        <v>8.5</v>
      </c>
      <c r="P171" s="13" t="n">
        <f aca="false">IFERROR(N171/SUM($J$9:J171),"")</f>
        <v>0.85</v>
      </c>
      <c r="Q171" s="13" t="n">
        <f aca="false">IFERROR(COUNTIF($K$9:K171,"W")/COUNTIF($K$9:K171,"&lt;&gt;"),"")</f>
        <v>1</v>
      </c>
      <c r="R171" s="17" t="n">
        <f aca="false">IFERROR(AVERAGE($I$9:I171),"")</f>
        <v>0.0277777777777778</v>
      </c>
    </row>
    <row r="172" customFormat="false" ht="15" hidden="false" customHeight="false" outlineLevel="0" collapsed="false">
      <c r="A172" s="29"/>
      <c r="B172" s="30"/>
      <c r="C172" s="30"/>
      <c r="D172" s="30"/>
      <c r="E172" s="30"/>
      <c r="F172" s="30"/>
      <c r="G172" s="31"/>
      <c r="H172" s="31"/>
      <c r="I172" s="17" t="str">
        <f aca="false">IFERROR((G172-H172)/H172,"")</f>
        <v/>
      </c>
      <c r="J172" s="31"/>
      <c r="K172" s="30"/>
      <c r="L172" s="15" t="str">
        <f aca="false">IF(K172="W",(G172-1)*J172,IF(K172="L",-J172,IF(K172="P",0,"")))</f>
        <v/>
      </c>
      <c r="M172" s="16" t="str">
        <f aca="false">IFERROR(L172*$B$3,"")</f>
        <v/>
      </c>
      <c r="N172" s="15" t="n">
        <f aca="false">SUM($L$9:L172)</f>
        <v>0.85</v>
      </c>
      <c r="O172" s="16" t="n">
        <f aca="false">SUM($M$9:M172)</f>
        <v>8.5</v>
      </c>
      <c r="P172" s="13" t="n">
        <f aca="false">IFERROR(N172/SUM($J$9:J172),"")</f>
        <v>0.85</v>
      </c>
      <c r="Q172" s="13" t="n">
        <f aca="false">IFERROR(COUNTIF($K$9:K172,"W")/COUNTIF($K$9:K172,"&lt;&gt;"),"")</f>
        <v>1</v>
      </c>
      <c r="R172" s="17" t="n">
        <f aca="false">IFERROR(AVERAGE($I$9:I172),"")</f>
        <v>0.0277777777777778</v>
      </c>
    </row>
    <row r="173" customFormat="false" ht="15" hidden="false" customHeight="false" outlineLevel="0" collapsed="false">
      <c r="A173" s="29"/>
      <c r="B173" s="30"/>
      <c r="C173" s="30"/>
      <c r="D173" s="30"/>
      <c r="E173" s="30"/>
      <c r="F173" s="30"/>
      <c r="G173" s="31"/>
      <c r="H173" s="31"/>
      <c r="I173" s="17" t="str">
        <f aca="false">IFERROR((G173-H173)/H173,"")</f>
        <v/>
      </c>
      <c r="J173" s="31"/>
      <c r="K173" s="30"/>
      <c r="L173" s="15" t="str">
        <f aca="false">IF(K173="W",(G173-1)*J173,IF(K173="L",-J173,IF(K173="P",0,"")))</f>
        <v/>
      </c>
      <c r="M173" s="16" t="str">
        <f aca="false">IFERROR(L173*$B$3,"")</f>
        <v/>
      </c>
      <c r="N173" s="15" t="n">
        <f aca="false">SUM($L$9:L173)</f>
        <v>0.85</v>
      </c>
      <c r="O173" s="16" t="n">
        <f aca="false">SUM($M$9:M173)</f>
        <v>8.5</v>
      </c>
      <c r="P173" s="13" t="n">
        <f aca="false">IFERROR(N173/SUM($J$9:J173),"")</f>
        <v>0.85</v>
      </c>
      <c r="Q173" s="13" t="n">
        <f aca="false">IFERROR(COUNTIF($K$9:K173,"W")/COUNTIF($K$9:K173,"&lt;&gt;"),"")</f>
        <v>1</v>
      </c>
      <c r="R173" s="17" t="n">
        <f aca="false">IFERROR(AVERAGE($I$9:I173),"")</f>
        <v>0.0277777777777778</v>
      </c>
    </row>
    <row r="174" customFormat="false" ht="15" hidden="false" customHeight="false" outlineLevel="0" collapsed="false">
      <c r="A174" s="29"/>
      <c r="B174" s="30"/>
      <c r="C174" s="30"/>
      <c r="D174" s="30"/>
      <c r="E174" s="30"/>
      <c r="F174" s="30"/>
      <c r="G174" s="31"/>
      <c r="H174" s="31"/>
      <c r="I174" s="17" t="str">
        <f aca="false">IFERROR((G174-H174)/H174,"")</f>
        <v/>
      </c>
      <c r="J174" s="31"/>
      <c r="K174" s="30"/>
      <c r="L174" s="15" t="str">
        <f aca="false">IF(K174="W",(G174-1)*J174,IF(K174="L",-J174,IF(K174="P",0,"")))</f>
        <v/>
      </c>
      <c r="M174" s="16" t="str">
        <f aca="false">IFERROR(L174*$B$3,"")</f>
        <v/>
      </c>
      <c r="N174" s="15" t="n">
        <f aca="false">SUM($L$9:L174)</f>
        <v>0.85</v>
      </c>
      <c r="O174" s="16" t="n">
        <f aca="false">SUM($M$9:M174)</f>
        <v>8.5</v>
      </c>
      <c r="P174" s="13" t="n">
        <f aca="false">IFERROR(N174/SUM($J$9:J174),"")</f>
        <v>0.85</v>
      </c>
      <c r="Q174" s="13" t="n">
        <f aca="false">IFERROR(COUNTIF($K$9:K174,"W")/COUNTIF($K$9:K174,"&lt;&gt;"),"")</f>
        <v>1</v>
      </c>
      <c r="R174" s="17" t="n">
        <f aca="false">IFERROR(AVERAGE($I$9:I174),"")</f>
        <v>0.0277777777777778</v>
      </c>
    </row>
    <row r="175" customFormat="false" ht="15" hidden="false" customHeight="false" outlineLevel="0" collapsed="false">
      <c r="A175" s="29"/>
      <c r="B175" s="30"/>
      <c r="C175" s="30"/>
      <c r="D175" s="30"/>
      <c r="E175" s="30"/>
      <c r="F175" s="30"/>
      <c r="G175" s="31"/>
      <c r="H175" s="31"/>
      <c r="I175" s="17" t="str">
        <f aca="false">IFERROR((G175-H175)/H175,"")</f>
        <v/>
      </c>
      <c r="J175" s="31"/>
      <c r="K175" s="30"/>
      <c r="L175" s="15" t="str">
        <f aca="false">IF(K175="W",(G175-1)*J175,IF(K175="L",-J175,IF(K175="P",0,"")))</f>
        <v/>
      </c>
      <c r="M175" s="16" t="str">
        <f aca="false">IFERROR(L175*$B$3,"")</f>
        <v/>
      </c>
      <c r="N175" s="15" t="n">
        <f aca="false">SUM($L$9:L175)</f>
        <v>0.85</v>
      </c>
      <c r="O175" s="16" t="n">
        <f aca="false">SUM($M$9:M175)</f>
        <v>8.5</v>
      </c>
      <c r="P175" s="13" t="n">
        <f aca="false">IFERROR(N175/SUM($J$9:J175),"")</f>
        <v>0.85</v>
      </c>
      <c r="Q175" s="13" t="n">
        <f aca="false">IFERROR(COUNTIF($K$9:K175,"W")/COUNTIF($K$9:K175,"&lt;&gt;"),"")</f>
        <v>1</v>
      </c>
      <c r="R175" s="17" t="n">
        <f aca="false">IFERROR(AVERAGE($I$9:I175),"")</f>
        <v>0.0277777777777778</v>
      </c>
    </row>
    <row r="176" customFormat="false" ht="15" hidden="false" customHeight="false" outlineLevel="0" collapsed="false">
      <c r="A176" s="29"/>
      <c r="B176" s="30"/>
      <c r="C176" s="30"/>
      <c r="D176" s="30"/>
      <c r="E176" s="30"/>
      <c r="F176" s="30"/>
      <c r="G176" s="31"/>
      <c r="H176" s="31"/>
      <c r="I176" s="17" t="str">
        <f aca="false">IFERROR((G176-H176)/H176,"")</f>
        <v/>
      </c>
      <c r="J176" s="31"/>
      <c r="K176" s="30"/>
      <c r="L176" s="15" t="str">
        <f aca="false">IF(K176="W",(G176-1)*J176,IF(K176="L",-J176,IF(K176="P",0,"")))</f>
        <v/>
      </c>
      <c r="M176" s="16" t="str">
        <f aca="false">IFERROR(L176*$B$3,"")</f>
        <v/>
      </c>
      <c r="N176" s="15" t="n">
        <f aca="false">SUM($L$9:L176)</f>
        <v>0.85</v>
      </c>
      <c r="O176" s="16" t="n">
        <f aca="false">SUM($M$9:M176)</f>
        <v>8.5</v>
      </c>
      <c r="P176" s="13" t="n">
        <f aca="false">IFERROR(N176/SUM($J$9:J176),"")</f>
        <v>0.85</v>
      </c>
      <c r="Q176" s="13" t="n">
        <f aca="false">IFERROR(COUNTIF($K$9:K176,"W")/COUNTIF($K$9:K176,"&lt;&gt;"),"")</f>
        <v>1</v>
      </c>
      <c r="R176" s="17" t="n">
        <f aca="false">IFERROR(AVERAGE($I$9:I176),"")</f>
        <v>0.0277777777777778</v>
      </c>
    </row>
    <row r="177" customFormat="false" ht="15" hidden="false" customHeight="false" outlineLevel="0" collapsed="false">
      <c r="A177" s="29"/>
      <c r="B177" s="30"/>
      <c r="C177" s="30"/>
      <c r="D177" s="30"/>
      <c r="E177" s="30"/>
      <c r="F177" s="30"/>
      <c r="G177" s="31"/>
      <c r="H177" s="31"/>
      <c r="I177" s="17" t="str">
        <f aca="false">IFERROR((G177-H177)/H177,"")</f>
        <v/>
      </c>
      <c r="J177" s="31"/>
      <c r="K177" s="30"/>
      <c r="L177" s="15" t="str">
        <f aca="false">IF(K177="W",(G177-1)*J177,IF(K177="L",-J177,IF(K177="P",0,"")))</f>
        <v/>
      </c>
      <c r="M177" s="16" t="str">
        <f aca="false">IFERROR(L177*$B$3,"")</f>
        <v/>
      </c>
      <c r="N177" s="15" t="n">
        <f aca="false">SUM($L$9:L177)</f>
        <v>0.85</v>
      </c>
      <c r="O177" s="16" t="n">
        <f aca="false">SUM($M$9:M177)</f>
        <v>8.5</v>
      </c>
      <c r="P177" s="13" t="n">
        <f aca="false">IFERROR(N177/SUM($J$9:J177),"")</f>
        <v>0.85</v>
      </c>
      <c r="Q177" s="13" t="n">
        <f aca="false">IFERROR(COUNTIF($K$9:K177,"W")/COUNTIF($K$9:K177,"&lt;&gt;"),"")</f>
        <v>1</v>
      </c>
      <c r="R177" s="17" t="n">
        <f aca="false">IFERROR(AVERAGE($I$9:I177),"")</f>
        <v>0.0277777777777778</v>
      </c>
    </row>
    <row r="178" customFormat="false" ht="15" hidden="false" customHeight="false" outlineLevel="0" collapsed="false">
      <c r="A178" s="29"/>
      <c r="B178" s="30"/>
      <c r="C178" s="30"/>
      <c r="D178" s="30"/>
      <c r="E178" s="30"/>
      <c r="F178" s="30"/>
      <c r="G178" s="31"/>
      <c r="H178" s="31"/>
      <c r="I178" s="17" t="str">
        <f aca="false">IFERROR((G178-H178)/H178,"")</f>
        <v/>
      </c>
      <c r="J178" s="31"/>
      <c r="K178" s="30"/>
      <c r="L178" s="15" t="str">
        <f aca="false">IF(K178="W",(G178-1)*J178,IF(K178="L",-J178,IF(K178="P",0,"")))</f>
        <v/>
      </c>
      <c r="M178" s="16" t="str">
        <f aca="false">IFERROR(L178*$B$3,"")</f>
        <v/>
      </c>
      <c r="N178" s="15" t="n">
        <f aca="false">SUM($L$9:L178)</f>
        <v>0.85</v>
      </c>
      <c r="O178" s="16" t="n">
        <f aca="false">SUM($M$9:M178)</f>
        <v>8.5</v>
      </c>
      <c r="P178" s="13" t="n">
        <f aca="false">IFERROR(N178/SUM($J$9:J178),"")</f>
        <v>0.85</v>
      </c>
      <c r="Q178" s="13" t="n">
        <f aca="false">IFERROR(COUNTIF($K$9:K178,"W")/COUNTIF($K$9:K178,"&lt;&gt;"),"")</f>
        <v>1</v>
      </c>
      <c r="R178" s="17" t="n">
        <f aca="false">IFERROR(AVERAGE($I$9:I178),"")</f>
        <v>0.0277777777777778</v>
      </c>
    </row>
    <row r="179" customFormat="false" ht="15" hidden="false" customHeight="false" outlineLevel="0" collapsed="false">
      <c r="A179" s="29"/>
      <c r="B179" s="30"/>
      <c r="C179" s="30"/>
      <c r="D179" s="30"/>
      <c r="E179" s="30"/>
      <c r="F179" s="30"/>
      <c r="G179" s="31"/>
      <c r="H179" s="31"/>
      <c r="I179" s="17" t="str">
        <f aca="false">IFERROR((G179-H179)/H179,"")</f>
        <v/>
      </c>
      <c r="J179" s="31"/>
      <c r="K179" s="30"/>
      <c r="L179" s="15" t="str">
        <f aca="false">IF(K179="W",(G179-1)*J179,IF(K179="L",-J179,IF(K179="P",0,"")))</f>
        <v/>
      </c>
      <c r="M179" s="16" t="str">
        <f aca="false">IFERROR(L179*$B$3,"")</f>
        <v/>
      </c>
      <c r="N179" s="15" t="n">
        <f aca="false">SUM($L$9:L179)</f>
        <v>0.85</v>
      </c>
      <c r="O179" s="16" t="n">
        <f aca="false">SUM($M$9:M179)</f>
        <v>8.5</v>
      </c>
      <c r="P179" s="13" t="n">
        <f aca="false">IFERROR(N179/SUM($J$9:J179),"")</f>
        <v>0.85</v>
      </c>
      <c r="Q179" s="13" t="n">
        <f aca="false">IFERROR(COUNTIF($K$9:K179,"W")/COUNTIF($K$9:K179,"&lt;&gt;"),"")</f>
        <v>1</v>
      </c>
      <c r="R179" s="17" t="n">
        <f aca="false">IFERROR(AVERAGE($I$9:I179),"")</f>
        <v>0.0277777777777778</v>
      </c>
    </row>
    <row r="180" customFormat="false" ht="15" hidden="false" customHeight="false" outlineLevel="0" collapsed="false">
      <c r="A180" s="29"/>
      <c r="B180" s="30"/>
      <c r="C180" s="30"/>
      <c r="D180" s="30"/>
      <c r="E180" s="30"/>
      <c r="F180" s="30"/>
      <c r="G180" s="31"/>
      <c r="H180" s="31"/>
      <c r="I180" s="17" t="str">
        <f aca="false">IFERROR((G180-H180)/H180,"")</f>
        <v/>
      </c>
      <c r="J180" s="31"/>
      <c r="K180" s="30"/>
      <c r="L180" s="15" t="str">
        <f aca="false">IF(K180="W",(G180-1)*J180,IF(K180="L",-J180,IF(K180="P",0,"")))</f>
        <v/>
      </c>
      <c r="M180" s="16" t="str">
        <f aca="false">IFERROR(L180*$B$3,"")</f>
        <v/>
      </c>
      <c r="N180" s="15" t="n">
        <f aca="false">SUM($L$9:L180)</f>
        <v>0.85</v>
      </c>
      <c r="O180" s="16" t="n">
        <f aca="false">SUM($M$9:M180)</f>
        <v>8.5</v>
      </c>
      <c r="P180" s="13" t="n">
        <f aca="false">IFERROR(N180/SUM($J$9:J180),"")</f>
        <v>0.85</v>
      </c>
      <c r="Q180" s="13" t="n">
        <f aca="false">IFERROR(COUNTIF($K$9:K180,"W")/COUNTIF($K$9:K180,"&lt;&gt;"),"")</f>
        <v>1</v>
      </c>
      <c r="R180" s="17" t="n">
        <f aca="false">IFERROR(AVERAGE($I$9:I180),"")</f>
        <v>0.0277777777777778</v>
      </c>
    </row>
    <row r="181" customFormat="false" ht="15" hidden="false" customHeight="false" outlineLevel="0" collapsed="false">
      <c r="A181" s="29"/>
      <c r="B181" s="30"/>
      <c r="C181" s="30"/>
      <c r="D181" s="30"/>
      <c r="E181" s="30"/>
      <c r="F181" s="30"/>
      <c r="G181" s="31"/>
      <c r="H181" s="31"/>
      <c r="I181" s="17" t="str">
        <f aca="false">IFERROR((G181-H181)/H181,"")</f>
        <v/>
      </c>
      <c r="J181" s="31"/>
      <c r="K181" s="30"/>
      <c r="L181" s="15" t="str">
        <f aca="false">IF(K181="W",(G181-1)*J181,IF(K181="L",-J181,IF(K181="P",0,"")))</f>
        <v/>
      </c>
      <c r="M181" s="16" t="str">
        <f aca="false">IFERROR(L181*$B$3,"")</f>
        <v/>
      </c>
      <c r="N181" s="15" t="n">
        <f aca="false">SUM($L$9:L181)</f>
        <v>0.85</v>
      </c>
      <c r="O181" s="16" t="n">
        <f aca="false">SUM($M$9:M181)</f>
        <v>8.5</v>
      </c>
      <c r="P181" s="13" t="n">
        <f aca="false">IFERROR(N181/SUM($J$9:J181),"")</f>
        <v>0.85</v>
      </c>
      <c r="Q181" s="13" t="n">
        <f aca="false">IFERROR(COUNTIF($K$9:K181,"W")/COUNTIF($K$9:K181,"&lt;&gt;"),"")</f>
        <v>1</v>
      </c>
      <c r="R181" s="17" t="n">
        <f aca="false">IFERROR(AVERAGE($I$9:I181),"")</f>
        <v>0.0277777777777778</v>
      </c>
    </row>
    <row r="182" customFormat="false" ht="15" hidden="false" customHeight="false" outlineLevel="0" collapsed="false">
      <c r="A182" s="29"/>
      <c r="B182" s="30"/>
      <c r="C182" s="30"/>
      <c r="D182" s="30"/>
      <c r="E182" s="30"/>
      <c r="F182" s="30"/>
      <c r="G182" s="31"/>
      <c r="H182" s="31"/>
      <c r="I182" s="17" t="str">
        <f aca="false">IFERROR((G182-H182)/H182,"")</f>
        <v/>
      </c>
      <c r="J182" s="31"/>
      <c r="K182" s="30"/>
      <c r="L182" s="15" t="str">
        <f aca="false">IF(K182="W",(G182-1)*J182,IF(K182="L",-J182,IF(K182="P",0,"")))</f>
        <v/>
      </c>
      <c r="M182" s="16" t="str">
        <f aca="false">IFERROR(L182*$B$3,"")</f>
        <v/>
      </c>
      <c r="N182" s="15" t="n">
        <f aca="false">SUM($L$9:L182)</f>
        <v>0.85</v>
      </c>
      <c r="O182" s="16" t="n">
        <f aca="false">SUM($M$9:M182)</f>
        <v>8.5</v>
      </c>
      <c r="P182" s="13" t="n">
        <f aca="false">IFERROR(N182/SUM($J$9:J182),"")</f>
        <v>0.85</v>
      </c>
      <c r="Q182" s="13" t="n">
        <f aca="false">IFERROR(COUNTIF($K$9:K182,"W")/COUNTIF($K$9:K182,"&lt;&gt;"),"")</f>
        <v>1</v>
      </c>
      <c r="R182" s="17" t="n">
        <f aca="false">IFERROR(AVERAGE($I$9:I182),"")</f>
        <v>0.0277777777777778</v>
      </c>
    </row>
    <row r="183" customFormat="false" ht="15" hidden="false" customHeight="false" outlineLevel="0" collapsed="false">
      <c r="A183" s="29"/>
      <c r="B183" s="30"/>
      <c r="C183" s="30"/>
      <c r="D183" s="30"/>
      <c r="E183" s="30"/>
      <c r="F183" s="30"/>
      <c r="G183" s="31"/>
      <c r="H183" s="31"/>
      <c r="I183" s="17" t="str">
        <f aca="false">IFERROR((G183-H183)/H183,"")</f>
        <v/>
      </c>
      <c r="J183" s="31"/>
      <c r="K183" s="30"/>
      <c r="L183" s="15" t="str">
        <f aca="false">IF(K183="W",(G183-1)*J183,IF(K183="L",-J183,IF(K183="P",0,"")))</f>
        <v/>
      </c>
      <c r="M183" s="16" t="str">
        <f aca="false">IFERROR(L183*$B$3,"")</f>
        <v/>
      </c>
      <c r="N183" s="15" t="n">
        <f aca="false">SUM($L$9:L183)</f>
        <v>0.85</v>
      </c>
      <c r="O183" s="16" t="n">
        <f aca="false">SUM($M$9:M183)</f>
        <v>8.5</v>
      </c>
      <c r="P183" s="13" t="n">
        <f aca="false">IFERROR(N183/SUM($J$9:J183),"")</f>
        <v>0.85</v>
      </c>
      <c r="Q183" s="13" t="n">
        <f aca="false">IFERROR(COUNTIF($K$9:K183,"W")/COUNTIF($K$9:K183,"&lt;&gt;"),"")</f>
        <v>1</v>
      </c>
      <c r="R183" s="17" t="n">
        <f aca="false">IFERROR(AVERAGE($I$9:I183),"")</f>
        <v>0.0277777777777778</v>
      </c>
    </row>
    <row r="184" customFormat="false" ht="15" hidden="false" customHeight="false" outlineLevel="0" collapsed="false">
      <c r="A184" s="29"/>
      <c r="B184" s="30"/>
      <c r="C184" s="30"/>
      <c r="D184" s="30"/>
      <c r="E184" s="30"/>
      <c r="F184" s="30"/>
      <c r="G184" s="31"/>
      <c r="H184" s="31"/>
      <c r="I184" s="17" t="str">
        <f aca="false">IFERROR((G184-H184)/H184,"")</f>
        <v/>
      </c>
      <c r="J184" s="31"/>
      <c r="K184" s="30"/>
      <c r="L184" s="15" t="str">
        <f aca="false">IF(K184="W",(G184-1)*J184,IF(K184="L",-J184,IF(K184="P",0,"")))</f>
        <v/>
      </c>
      <c r="M184" s="16" t="str">
        <f aca="false">IFERROR(L184*$B$3,"")</f>
        <v/>
      </c>
      <c r="N184" s="15" t="n">
        <f aca="false">SUM($L$9:L184)</f>
        <v>0.85</v>
      </c>
      <c r="O184" s="16" t="n">
        <f aca="false">SUM($M$9:M184)</f>
        <v>8.5</v>
      </c>
      <c r="P184" s="13" t="n">
        <f aca="false">IFERROR(N184/SUM($J$9:J184),"")</f>
        <v>0.85</v>
      </c>
      <c r="Q184" s="13" t="n">
        <f aca="false">IFERROR(COUNTIF($K$9:K184,"W")/COUNTIF($K$9:K184,"&lt;&gt;"),"")</f>
        <v>1</v>
      </c>
      <c r="R184" s="17" t="n">
        <f aca="false">IFERROR(AVERAGE($I$9:I184),"")</f>
        <v>0.0277777777777778</v>
      </c>
    </row>
    <row r="185" customFormat="false" ht="15" hidden="false" customHeight="false" outlineLevel="0" collapsed="false">
      <c r="A185" s="29"/>
      <c r="B185" s="30"/>
      <c r="C185" s="30"/>
      <c r="D185" s="30"/>
      <c r="E185" s="30"/>
      <c r="F185" s="30"/>
      <c r="G185" s="31"/>
      <c r="H185" s="31"/>
      <c r="I185" s="17" t="str">
        <f aca="false">IFERROR((G185-H185)/H185,"")</f>
        <v/>
      </c>
      <c r="J185" s="31"/>
      <c r="K185" s="30"/>
      <c r="L185" s="15" t="str">
        <f aca="false">IF(K185="W",(G185-1)*J185,IF(K185="L",-J185,IF(K185="P",0,"")))</f>
        <v/>
      </c>
      <c r="M185" s="16" t="str">
        <f aca="false">IFERROR(L185*$B$3,"")</f>
        <v/>
      </c>
      <c r="N185" s="15" t="n">
        <f aca="false">SUM($L$9:L185)</f>
        <v>0.85</v>
      </c>
      <c r="O185" s="16" t="n">
        <f aca="false">SUM($M$9:M185)</f>
        <v>8.5</v>
      </c>
      <c r="P185" s="13" t="n">
        <f aca="false">IFERROR(N185/SUM($J$9:J185),"")</f>
        <v>0.85</v>
      </c>
      <c r="Q185" s="13" t="n">
        <f aca="false">IFERROR(COUNTIF($K$9:K185,"W")/COUNTIF($K$9:K185,"&lt;&gt;"),"")</f>
        <v>1</v>
      </c>
      <c r="R185" s="17" t="n">
        <f aca="false">IFERROR(AVERAGE($I$9:I185),"")</f>
        <v>0.0277777777777778</v>
      </c>
    </row>
    <row r="186" customFormat="false" ht="15" hidden="false" customHeight="false" outlineLevel="0" collapsed="false">
      <c r="A186" s="29"/>
      <c r="B186" s="30"/>
      <c r="C186" s="30"/>
      <c r="D186" s="30"/>
      <c r="E186" s="30"/>
      <c r="F186" s="30"/>
      <c r="G186" s="31"/>
      <c r="H186" s="31"/>
      <c r="I186" s="17" t="str">
        <f aca="false">IFERROR((G186-H186)/H186,"")</f>
        <v/>
      </c>
      <c r="J186" s="31"/>
      <c r="K186" s="30"/>
      <c r="L186" s="15" t="str">
        <f aca="false">IF(K186="W",(G186-1)*J186,IF(K186="L",-J186,IF(K186="P",0,"")))</f>
        <v/>
      </c>
      <c r="M186" s="16" t="str">
        <f aca="false">IFERROR(L186*$B$3,"")</f>
        <v/>
      </c>
      <c r="N186" s="15" t="n">
        <f aca="false">SUM($L$9:L186)</f>
        <v>0.85</v>
      </c>
      <c r="O186" s="16" t="n">
        <f aca="false">SUM($M$9:M186)</f>
        <v>8.5</v>
      </c>
      <c r="P186" s="13" t="n">
        <f aca="false">IFERROR(N186/SUM($J$9:J186),"")</f>
        <v>0.85</v>
      </c>
      <c r="Q186" s="13" t="n">
        <f aca="false">IFERROR(COUNTIF($K$9:K186,"W")/COUNTIF($K$9:K186,"&lt;&gt;"),"")</f>
        <v>1</v>
      </c>
      <c r="R186" s="17" t="n">
        <f aca="false">IFERROR(AVERAGE($I$9:I186),"")</f>
        <v>0.0277777777777778</v>
      </c>
    </row>
    <row r="187" customFormat="false" ht="15" hidden="false" customHeight="false" outlineLevel="0" collapsed="false">
      <c r="A187" s="29"/>
      <c r="B187" s="30"/>
      <c r="C187" s="30"/>
      <c r="D187" s="30"/>
      <c r="E187" s="30"/>
      <c r="F187" s="30"/>
      <c r="G187" s="31"/>
      <c r="H187" s="31"/>
      <c r="I187" s="17" t="str">
        <f aca="false">IFERROR((G187-H187)/H187,"")</f>
        <v/>
      </c>
      <c r="J187" s="31"/>
      <c r="K187" s="30"/>
      <c r="L187" s="15" t="str">
        <f aca="false">IF(K187="W",(G187-1)*J187,IF(K187="L",-J187,IF(K187="P",0,"")))</f>
        <v/>
      </c>
      <c r="M187" s="16" t="str">
        <f aca="false">IFERROR(L187*$B$3,"")</f>
        <v/>
      </c>
      <c r="N187" s="15" t="n">
        <f aca="false">SUM($L$9:L187)</f>
        <v>0.85</v>
      </c>
      <c r="O187" s="16" t="n">
        <f aca="false">SUM($M$9:M187)</f>
        <v>8.5</v>
      </c>
      <c r="P187" s="13" t="n">
        <f aca="false">IFERROR(N187/SUM($J$9:J187),"")</f>
        <v>0.85</v>
      </c>
      <c r="Q187" s="13" t="n">
        <f aca="false">IFERROR(COUNTIF($K$9:K187,"W")/COUNTIF($K$9:K187,"&lt;&gt;"),"")</f>
        <v>1</v>
      </c>
      <c r="R187" s="17" t="n">
        <f aca="false">IFERROR(AVERAGE($I$9:I187),"")</f>
        <v>0.0277777777777778</v>
      </c>
    </row>
    <row r="188" customFormat="false" ht="15" hidden="false" customHeight="false" outlineLevel="0" collapsed="false">
      <c r="A188" s="29"/>
      <c r="B188" s="30"/>
      <c r="C188" s="30"/>
      <c r="D188" s="30"/>
      <c r="E188" s="30"/>
      <c r="F188" s="30"/>
      <c r="G188" s="31"/>
      <c r="H188" s="31"/>
      <c r="I188" s="17" t="str">
        <f aca="false">IFERROR((G188-H188)/H188,"")</f>
        <v/>
      </c>
      <c r="J188" s="31"/>
      <c r="K188" s="30"/>
      <c r="L188" s="15" t="str">
        <f aca="false">IF(K188="W",(G188-1)*J188,IF(K188="L",-J188,IF(K188="P",0,"")))</f>
        <v/>
      </c>
      <c r="M188" s="16" t="str">
        <f aca="false">IFERROR(L188*$B$3,"")</f>
        <v/>
      </c>
      <c r="N188" s="15" t="n">
        <f aca="false">SUM($L$9:L188)</f>
        <v>0.85</v>
      </c>
      <c r="O188" s="16" t="n">
        <f aca="false">SUM($M$9:M188)</f>
        <v>8.5</v>
      </c>
      <c r="P188" s="13" t="n">
        <f aca="false">IFERROR(N188/SUM($J$9:J188),"")</f>
        <v>0.85</v>
      </c>
      <c r="Q188" s="13" t="n">
        <f aca="false">IFERROR(COUNTIF($K$9:K188,"W")/COUNTIF($K$9:K188,"&lt;&gt;"),"")</f>
        <v>1</v>
      </c>
      <c r="R188" s="17" t="n">
        <f aca="false">IFERROR(AVERAGE($I$9:I188),"")</f>
        <v>0.0277777777777778</v>
      </c>
    </row>
    <row r="189" customFormat="false" ht="15" hidden="false" customHeight="false" outlineLevel="0" collapsed="false">
      <c r="A189" s="29"/>
      <c r="B189" s="30"/>
      <c r="C189" s="30"/>
      <c r="D189" s="30"/>
      <c r="E189" s="30"/>
      <c r="F189" s="30"/>
      <c r="G189" s="31"/>
      <c r="H189" s="31"/>
      <c r="I189" s="17" t="str">
        <f aca="false">IFERROR((G189-H189)/H189,"")</f>
        <v/>
      </c>
      <c r="J189" s="31"/>
      <c r="K189" s="30"/>
      <c r="L189" s="15" t="str">
        <f aca="false">IF(K189="W",(G189-1)*J189,IF(K189="L",-J189,IF(K189="P",0,"")))</f>
        <v/>
      </c>
      <c r="M189" s="16" t="str">
        <f aca="false">IFERROR(L189*$B$3,"")</f>
        <v/>
      </c>
      <c r="N189" s="15" t="n">
        <f aca="false">SUM($L$9:L189)</f>
        <v>0.85</v>
      </c>
      <c r="O189" s="16" t="n">
        <f aca="false">SUM($M$9:M189)</f>
        <v>8.5</v>
      </c>
      <c r="P189" s="13" t="n">
        <f aca="false">IFERROR(N189/SUM($J$9:J189),"")</f>
        <v>0.85</v>
      </c>
      <c r="Q189" s="13" t="n">
        <f aca="false">IFERROR(COUNTIF($K$9:K189,"W")/COUNTIF($K$9:K189,"&lt;&gt;"),"")</f>
        <v>1</v>
      </c>
      <c r="R189" s="17" t="n">
        <f aca="false">IFERROR(AVERAGE($I$9:I189),"")</f>
        <v>0.0277777777777778</v>
      </c>
    </row>
    <row r="190" customFormat="false" ht="15" hidden="false" customHeight="false" outlineLevel="0" collapsed="false">
      <c r="A190" s="29"/>
      <c r="B190" s="30"/>
      <c r="C190" s="30"/>
      <c r="D190" s="30"/>
      <c r="E190" s="30"/>
      <c r="F190" s="30"/>
      <c r="G190" s="31"/>
      <c r="H190" s="31"/>
      <c r="I190" s="17" t="str">
        <f aca="false">IFERROR((G190-H190)/H190,"")</f>
        <v/>
      </c>
      <c r="J190" s="31"/>
      <c r="K190" s="30"/>
      <c r="L190" s="15" t="str">
        <f aca="false">IF(K190="W",(G190-1)*J190,IF(K190="L",-J190,IF(K190="P",0,"")))</f>
        <v/>
      </c>
      <c r="M190" s="16" t="str">
        <f aca="false">IFERROR(L190*$B$3,"")</f>
        <v/>
      </c>
      <c r="N190" s="15" t="n">
        <f aca="false">SUM($L$9:L190)</f>
        <v>0.85</v>
      </c>
      <c r="O190" s="16" t="n">
        <f aca="false">SUM($M$9:M190)</f>
        <v>8.5</v>
      </c>
      <c r="P190" s="13" t="n">
        <f aca="false">IFERROR(N190/SUM($J$9:J190),"")</f>
        <v>0.85</v>
      </c>
      <c r="Q190" s="13" t="n">
        <f aca="false">IFERROR(COUNTIF($K$9:K190,"W")/COUNTIF($K$9:K190,"&lt;&gt;"),"")</f>
        <v>1</v>
      </c>
      <c r="R190" s="17" t="n">
        <f aca="false">IFERROR(AVERAGE($I$9:I190),"")</f>
        <v>0.0277777777777778</v>
      </c>
    </row>
    <row r="191" customFormat="false" ht="15" hidden="false" customHeight="false" outlineLevel="0" collapsed="false">
      <c r="A191" s="29"/>
      <c r="B191" s="30"/>
      <c r="C191" s="30"/>
      <c r="D191" s="30"/>
      <c r="E191" s="30"/>
      <c r="F191" s="30"/>
      <c r="G191" s="31"/>
      <c r="H191" s="31"/>
      <c r="I191" s="17" t="str">
        <f aca="false">IFERROR((G191-H191)/H191,"")</f>
        <v/>
      </c>
      <c r="J191" s="31"/>
      <c r="K191" s="30"/>
      <c r="L191" s="15" t="str">
        <f aca="false">IF(K191="W",(G191-1)*J191,IF(K191="L",-J191,IF(K191="P",0,"")))</f>
        <v/>
      </c>
      <c r="M191" s="16" t="str">
        <f aca="false">IFERROR(L191*$B$3,"")</f>
        <v/>
      </c>
      <c r="N191" s="15" t="n">
        <f aca="false">SUM($L$9:L191)</f>
        <v>0.85</v>
      </c>
      <c r="O191" s="16" t="n">
        <f aca="false">SUM($M$9:M191)</f>
        <v>8.5</v>
      </c>
      <c r="P191" s="13" t="n">
        <f aca="false">IFERROR(N191/SUM($J$9:J191),"")</f>
        <v>0.85</v>
      </c>
      <c r="Q191" s="13" t="n">
        <f aca="false">IFERROR(COUNTIF($K$9:K191,"W")/COUNTIF($K$9:K191,"&lt;&gt;"),"")</f>
        <v>1</v>
      </c>
      <c r="R191" s="17" t="n">
        <f aca="false">IFERROR(AVERAGE($I$9:I191),"")</f>
        <v>0.0277777777777778</v>
      </c>
    </row>
    <row r="192" customFormat="false" ht="15" hidden="false" customHeight="false" outlineLevel="0" collapsed="false">
      <c r="A192" s="29"/>
      <c r="B192" s="30"/>
      <c r="C192" s="30"/>
      <c r="D192" s="30"/>
      <c r="E192" s="30"/>
      <c r="F192" s="30"/>
      <c r="G192" s="31"/>
      <c r="H192" s="31"/>
      <c r="I192" s="17" t="str">
        <f aca="false">IFERROR((G192-H192)/H192,"")</f>
        <v/>
      </c>
      <c r="J192" s="31"/>
      <c r="K192" s="30"/>
      <c r="L192" s="15" t="str">
        <f aca="false">IF(K192="W",(G192-1)*J192,IF(K192="L",-J192,IF(K192="P",0,"")))</f>
        <v/>
      </c>
      <c r="M192" s="16" t="str">
        <f aca="false">IFERROR(L192*$B$3,"")</f>
        <v/>
      </c>
      <c r="N192" s="15" t="n">
        <f aca="false">SUM($L$9:L192)</f>
        <v>0.85</v>
      </c>
      <c r="O192" s="16" t="n">
        <f aca="false">SUM($M$9:M192)</f>
        <v>8.5</v>
      </c>
      <c r="P192" s="13" t="n">
        <f aca="false">IFERROR(N192/SUM($J$9:J192),"")</f>
        <v>0.85</v>
      </c>
      <c r="Q192" s="13" t="n">
        <f aca="false">IFERROR(COUNTIF($K$9:K192,"W")/COUNTIF($K$9:K192,"&lt;&gt;"),"")</f>
        <v>1</v>
      </c>
      <c r="R192" s="17" t="n">
        <f aca="false">IFERROR(AVERAGE($I$9:I192),"")</f>
        <v>0.0277777777777778</v>
      </c>
    </row>
    <row r="193" customFormat="false" ht="15" hidden="false" customHeight="false" outlineLevel="0" collapsed="false">
      <c r="A193" s="29"/>
      <c r="B193" s="30"/>
      <c r="C193" s="30"/>
      <c r="D193" s="30"/>
      <c r="E193" s="30"/>
      <c r="F193" s="30"/>
      <c r="G193" s="31"/>
      <c r="H193" s="31"/>
      <c r="I193" s="17" t="str">
        <f aca="false">IFERROR((G193-H193)/H193,"")</f>
        <v/>
      </c>
      <c r="J193" s="31"/>
      <c r="K193" s="30"/>
      <c r="L193" s="15" t="str">
        <f aca="false">IF(K193="W",(G193-1)*J193,IF(K193="L",-J193,IF(K193="P",0,"")))</f>
        <v/>
      </c>
      <c r="M193" s="16" t="str">
        <f aca="false">IFERROR(L193*$B$3,"")</f>
        <v/>
      </c>
      <c r="N193" s="15" t="n">
        <f aca="false">SUM($L$9:L193)</f>
        <v>0.85</v>
      </c>
      <c r="O193" s="16" t="n">
        <f aca="false">SUM($M$9:M193)</f>
        <v>8.5</v>
      </c>
      <c r="P193" s="13" t="n">
        <f aca="false">IFERROR(N193/SUM($J$9:J193),"")</f>
        <v>0.85</v>
      </c>
      <c r="Q193" s="13" t="n">
        <f aca="false">IFERROR(COUNTIF($K$9:K193,"W")/COUNTIF($K$9:K193,"&lt;&gt;"),"")</f>
        <v>1</v>
      </c>
      <c r="R193" s="17" t="n">
        <f aca="false">IFERROR(AVERAGE($I$9:I193),"")</f>
        <v>0.0277777777777778</v>
      </c>
    </row>
    <row r="194" customFormat="false" ht="15" hidden="false" customHeight="false" outlineLevel="0" collapsed="false">
      <c r="A194" s="29"/>
      <c r="B194" s="30"/>
      <c r="C194" s="30"/>
      <c r="D194" s="30"/>
      <c r="E194" s="30"/>
      <c r="F194" s="30"/>
      <c r="G194" s="31"/>
      <c r="H194" s="31"/>
      <c r="I194" s="17" t="str">
        <f aca="false">IFERROR((G194-H194)/H194,"")</f>
        <v/>
      </c>
      <c r="J194" s="31"/>
      <c r="K194" s="30"/>
      <c r="L194" s="15" t="str">
        <f aca="false">IF(K194="W",(G194-1)*J194,IF(K194="L",-J194,IF(K194="P",0,"")))</f>
        <v/>
      </c>
      <c r="M194" s="16" t="str">
        <f aca="false">IFERROR(L194*$B$3,"")</f>
        <v/>
      </c>
      <c r="N194" s="15" t="n">
        <f aca="false">SUM($L$9:L194)</f>
        <v>0.85</v>
      </c>
      <c r="O194" s="16" t="n">
        <f aca="false">SUM($M$9:M194)</f>
        <v>8.5</v>
      </c>
      <c r="P194" s="13" t="n">
        <f aca="false">IFERROR(N194/SUM($J$9:J194),"")</f>
        <v>0.85</v>
      </c>
      <c r="Q194" s="13" t="n">
        <f aca="false">IFERROR(COUNTIF($K$9:K194,"W")/COUNTIF($K$9:K194,"&lt;&gt;"),"")</f>
        <v>1</v>
      </c>
      <c r="R194" s="17" t="n">
        <f aca="false">IFERROR(AVERAGE($I$9:I194),"")</f>
        <v>0.0277777777777778</v>
      </c>
    </row>
    <row r="195" customFormat="false" ht="15" hidden="false" customHeight="false" outlineLevel="0" collapsed="false">
      <c r="A195" s="29"/>
      <c r="B195" s="30"/>
      <c r="C195" s="30"/>
      <c r="D195" s="30"/>
      <c r="E195" s="30"/>
      <c r="F195" s="30"/>
      <c r="G195" s="31"/>
      <c r="H195" s="31"/>
      <c r="I195" s="17" t="str">
        <f aca="false">IFERROR((G195-H195)/H195,"")</f>
        <v/>
      </c>
      <c r="J195" s="31"/>
      <c r="K195" s="30"/>
      <c r="L195" s="15" t="str">
        <f aca="false">IF(K195="W",(G195-1)*J195,IF(K195="L",-J195,IF(K195="P",0,"")))</f>
        <v/>
      </c>
      <c r="M195" s="16" t="str">
        <f aca="false">IFERROR(L195*$B$3,"")</f>
        <v/>
      </c>
      <c r="N195" s="15" t="n">
        <f aca="false">SUM($L$9:L195)</f>
        <v>0.85</v>
      </c>
      <c r="O195" s="16" t="n">
        <f aca="false">SUM($M$9:M195)</f>
        <v>8.5</v>
      </c>
      <c r="P195" s="13" t="n">
        <f aca="false">IFERROR(N195/SUM($J$9:J195),"")</f>
        <v>0.85</v>
      </c>
      <c r="Q195" s="13" t="n">
        <f aca="false">IFERROR(COUNTIF($K$9:K195,"W")/COUNTIF($K$9:K195,"&lt;&gt;"),"")</f>
        <v>1</v>
      </c>
      <c r="R195" s="17" t="n">
        <f aca="false">IFERROR(AVERAGE($I$9:I195),"")</f>
        <v>0.0277777777777778</v>
      </c>
    </row>
    <row r="196" customFormat="false" ht="15" hidden="false" customHeight="false" outlineLevel="0" collapsed="false">
      <c r="A196" s="29"/>
      <c r="B196" s="30"/>
      <c r="C196" s="30"/>
      <c r="D196" s="30"/>
      <c r="E196" s="30"/>
      <c r="F196" s="30"/>
      <c r="G196" s="31"/>
      <c r="H196" s="31"/>
      <c r="I196" s="17" t="str">
        <f aca="false">IFERROR((G196-H196)/H196,"")</f>
        <v/>
      </c>
      <c r="J196" s="31"/>
      <c r="K196" s="30"/>
      <c r="L196" s="15" t="str">
        <f aca="false">IF(K196="W",(G196-1)*J196,IF(K196="L",-J196,IF(K196="P",0,"")))</f>
        <v/>
      </c>
      <c r="M196" s="16" t="str">
        <f aca="false">IFERROR(L196*$B$3,"")</f>
        <v/>
      </c>
      <c r="N196" s="15" t="n">
        <f aca="false">SUM($L$9:L196)</f>
        <v>0.85</v>
      </c>
      <c r="O196" s="16" t="n">
        <f aca="false">SUM($M$9:M196)</f>
        <v>8.5</v>
      </c>
      <c r="P196" s="13" t="n">
        <f aca="false">IFERROR(N196/SUM($J$9:J196),"")</f>
        <v>0.85</v>
      </c>
      <c r="Q196" s="13" t="n">
        <f aca="false">IFERROR(COUNTIF($K$9:K196,"W")/COUNTIF($K$9:K196,"&lt;&gt;"),"")</f>
        <v>1</v>
      </c>
      <c r="R196" s="17" t="n">
        <f aca="false">IFERROR(AVERAGE($I$9:I196),"")</f>
        <v>0.0277777777777778</v>
      </c>
    </row>
    <row r="197" customFormat="false" ht="15" hidden="false" customHeight="false" outlineLevel="0" collapsed="false">
      <c r="A197" s="29"/>
      <c r="B197" s="30"/>
      <c r="C197" s="30"/>
      <c r="D197" s="30"/>
      <c r="E197" s="30"/>
      <c r="F197" s="30"/>
      <c r="G197" s="31"/>
      <c r="H197" s="31"/>
      <c r="I197" s="17" t="str">
        <f aca="false">IFERROR((G197-H197)/H197,"")</f>
        <v/>
      </c>
      <c r="J197" s="31"/>
      <c r="K197" s="30"/>
      <c r="L197" s="15" t="str">
        <f aca="false">IF(K197="W",(G197-1)*J197,IF(K197="L",-J197,IF(K197="P",0,"")))</f>
        <v/>
      </c>
      <c r="M197" s="16" t="str">
        <f aca="false">IFERROR(L197*$B$3,"")</f>
        <v/>
      </c>
      <c r="N197" s="15" t="n">
        <f aca="false">SUM($L$9:L197)</f>
        <v>0.85</v>
      </c>
      <c r="O197" s="16" t="n">
        <f aca="false">SUM($M$9:M197)</f>
        <v>8.5</v>
      </c>
      <c r="P197" s="13" t="n">
        <f aca="false">IFERROR(N197/SUM($J$9:J197),"")</f>
        <v>0.85</v>
      </c>
      <c r="Q197" s="13" t="n">
        <f aca="false">IFERROR(COUNTIF($K$9:K197,"W")/COUNTIF($K$9:K197,"&lt;&gt;"),"")</f>
        <v>1</v>
      </c>
      <c r="R197" s="17" t="n">
        <f aca="false">IFERROR(AVERAGE($I$9:I197),"")</f>
        <v>0.0277777777777778</v>
      </c>
    </row>
    <row r="198" customFormat="false" ht="15" hidden="false" customHeight="false" outlineLevel="0" collapsed="false">
      <c r="A198" s="29"/>
      <c r="B198" s="30"/>
      <c r="C198" s="30"/>
      <c r="D198" s="30"/>
      <c r="E198" s="30"/>
      <c r="F198" s="30"/>
      <c r="G198" s="31"/>
      <c r="H198" s="31"/>
      <c r="I198" s="17" t="str">
        <f aca="false">IFERROR((G198-H198)/H198,"")</f>
        <v/>
      </c>
      <c r="J198" s="31"/>
      <c r="K198" s="30"/>
      <c r="L198" s="15" t="str">
        <f aca="false">IF(K198="W",(G198-1)*J198,IF(K198="L",-J198,IF(K198="P",0,"")))</f>
        <v/>
      </c>
      <c r="M198" s="16" t="str">
        <f aca="false">IFERROR(L198*$B$3,"")</f>
        <v/>
      </c>
      <c r="N198" s="15" t="n">
        <f aca="false">SUM($L$9:L198)</f>
        <v>0.85</v>
      </c>
      <c r="O198" s="16" t="n">
        <f aca="false">SUM($M$9:M198)</f>
        <v>8.5</v>
      </c>
      <c r="P198" s="13" t="n">
        <f aca="false">IFERROR(N198/SUM($J$9:J198),"")</f>
        <v>0.85</v>
      </c>
      <c r="Q198" s="13" t="n">
        <f aca="false">IFERROR(COUNTIF($K$9:K198,"W")/COUNTIF($K$9:K198,"&lt;&gt;"),"")</f>
        <v>1</v>
      </c>
      <c r="R198" s="17" t="n">
        <f aca="false">IFERROR(AVERAGE($I$9:I198),"")</f>
        <v>0.0277777777777778</v>
      </c>
    </row>
    <row r="199" customFormat="false" ht="15" hidden="false" customHeight="false" outlineLevel="0" collapsed="false">
      <c r="A199" s="29"/>
      <c r="B199" s="30"/>
      <c r="C199" s="30"/>
      <c r="D199" s="30"/>
      <c r="E199" s="30"/>
      <c r="F199" s="30"/>
      <c r="G199" s="31"/>
      <c r="H199" s="31"/>
      <c r="I199" s="17" t="str">
        <f aca="false">IFERROR((G199-H199)/H199,"")</f>
        <v/>
      </c>
      <c r="J199" s="31"/>
      <c r="K199" s="30"/>
      <c r="L199" s="15" t="str">
        <f aca="false">IF(K199="W",(G199-1)*J199,IF(K199="L",-J199,IF(K199="P",0,"")))</f>
        <v/>
      </c>
      <c r="M199" s="16" t="str">
        <f aca="false">IFERROR(L199*$B$3,"")</f>
        <v/>
      </c>
      <c r="N199" s="15" t="n">
        <f aca="false">SUM($L$9:L199)</f>
        <v>0.85</v>
      </c>
      <c r="O199" s="16" t="n">
        <f aca="false">SUM($M$9:M199)</f>
        <v>8.5</v>
      </c>
      <c r="P199" s="13" t="n">
        <f aca="false">IFERROR(N199/SUM($J$9:J199),"")</f>
        <v>0.85</v>
      </c>
      <c r="Q199" s="13" t="n">
        <f aca="false">IFERROR(COUNTIF($K$9:K199,"W")/COUNTIF($K$9:K199,"&lt;&gt;"),"")</f>
        <v>1</v>
      </c>
      <c r="R199" s="17" t="n">
        <f aca="false">IFERROR(AVERAGE($I$9:I199),"")</f>
        <v>0.0277777777777778</v>
      </c>
    </row>
    <row r="200" customFormat="false" ht="15" hidden="false" customHeight="false" outlineLevel="0" collapsed="false">
      <c r="A200" s="29"/>
      <c r="B200" s="30"/>
      <c r="C200" s="30"/>
      <c r="D200" s="30"/>
      <c r="E200" s="30"/>
      <c r="F200" s="30"/>
      <c r="G200" s="31"/>
      <c r="H200" s="31"/>
      <c r="I200" s="17" t="str">
        <f aca="false">IFERROR((G200-H200)/H200,"")</f>
        <v/>
      </c>
      <c r="J200" s="31"/>
      <c r="K200" s="30"/>
      <c r="L200" s="15" t="str">
        <f aca="false">IF(K200="W",(G200-1)*J200,IF(K200="L",-J200,IF(K200="P",0,"")))</f>
        <v/>
      </c>
      <c r="M200" s="16" t="str">
        <f aca="false">IFERROR(L200*$B$3,"")</f>
        <v/>
      </c>
      <c r="N200" s="15" t="n">
        <f aca="false">SUM($L$9:L200)</f>
        <v>0.85</v>
      </c>
      <c r="O200" s="16" t="n">
        <f aca="false">SUM($M$9:M200)</f>
        <v>8.5</v>
      </c>
      <c r="P200" s="13" t="n">
        <f aca="false">IFERROR(N200/SUM($J$9:J200),"")</f>
        <v>0.85</v>
      </c>
      <c r="Q200" s="13" t="n">
        <f aca="false">IFERROR(COUNTIF($K$9:K200,"W")/COUNTIF($K$9:K200,"&lt;&gt;"),"")</f>
        <v>1</v>
      </c>
      <c r="R200" s="17" t="n">
        <f aca="false">IFERROR(AVERAGE($I$9:I200),"")</f>
        <v>0.0277777777777778</v>
      </c>
    </row>
    <row r="201" customFormat="false" ht="15" hidden="false" customHeight="false" outlineLevel="0" collapsed="false">
      <c r="A201" s="29"/>
      <c r="B201" s="30"/>
      <c r="C201" s="30"/>
      <c r="D201" s="30"/>
      <c r="E201" s="30"/>
      <c r="F201" s="30"/>
      <c r="G201" s="31"/>
      <c r="H201" s="31"/>
      <c r="I201" s="17" t="str">
        <f aca="false">IFERROR((G201-H201)/H201,"")</f>
        <v/>
      </c>
      <c r="J201" s="31"/>
      <c r="K201" s="30"/>
      <c r="L201" s="15" t="str">
        <f aca="false">IF(K201="W",(G201-1)*J201,IF(K201="L",-J201,IF(K201="P",0,"")))</f>
        <v/>
      </c>
      <c r="M201" s="16" t="str">
        <f aca="false">IFERROR(L201*$B$3,"")</f>
        <v/>
      </c>
      <c r="N201" s="15" t="n">
        <f aca="false">SUM($L$9:L201)</f>
        <v>0.85</v>
      </c>
      <c r="O201" s="16" t="n">
        <f aca="false">SUM($M$9:M201)</f>
        <v>8.5</v>
      </c>
      <c r="P201" s="13" t="n">
        <f aca="false">IFERROR(N201/SUM($J$9:J201),"")</f>
        <v>0.85</v>
      </c>
      <c r="Q201" s="13" t="n">
        <f aca="false">IFERROR(COUNTIF($K$9:K201,"W")/COUNTIF($K$9:K201,"&lt;&gt;"),"")</f>
        <v>1</v>
      </c>
      <c r="R201" s="17" t="n">
        <f aca="false">IFERROR(AVERAGE($I$9:I201),"")</f>
        <v>0.0277777777777778</v>
      </c>
    </row>
    <row r="202" customFormat="false" ht="15" hidden="false" customHeight="false" outlineLevel="0" collapsed="false">
      <c r="A202" s="29"/>
      <c r="B202" s="30"/>
      <c r="C202" s="30"/>
      <c r="D202" s="30"/>
      <c r="E202" s="30"/>
      <c r="F202" s="30"/>
      <c r="G202" s="31"/>
      <c r="H202" s="31"/>
      <c r="I202" s="17" t="str">
        <f aca="false">IFERROR((G202-H202)/H202,"")</f>
        <v/>
      </c>
      <c r="J202" s="31"/>
      <c r="K202" s="30"/>
      <c r="L202" s="15" t="str">
        <f aca="false">IF(K202="W",(G202-1)*J202,IF(K202="L",-J202,IF(K202="P",0,"")))</f>
        <v/>
      </c>
      <c r="M202" s="16" t="str">
        <f aca="false">IFERROR(L202*$B$3,"")</f>
        <v/>
      </c>
      <c r="N202" s="15" t="n">
        <f aca="false">SUM($L$9:L202)</f>
        <v>0.85</v>
      </c>
      <c r="O202" s="16" t="n">
        <f aca="false">SUM($M$9:M202)</f>
        <v>8.5</v>
      </c>
      <c r="P202" s="13" t="n">
        <f aca="false">IFERROR(N202/SUM($J$9:J202),"")</f>
        <v>0.85</v>
      </c>
      <c r="Q202" s="13" t="n">
        <f aca="false">IFERROR(COUNTIF($K$9:K202,"W")/COUNTIF($K$9:K202,"&lt;&gt;"),"")</f>
        <v>1</v>
      </c>
      <c r="R202" s="17" t="n">
        <f aca="false">IFERROR(AVERAGE($I$9:I202),"")</f>
        <v>0.0277777777777778</v>
      </c>
    </row>
    <row r="203" customFormat="false" ht="15" hidden="false" customHeight="false" outlineLevel="0" collapsed="false">
      <c r="A203" s="29"/>
      <c r="B203" s="30"/>
      <c r="C203" s="30"/>
      <c r="D203" s="30"/>
      <c r="E203" s="30"/>
      <c r="F203" s="30"/>
      <c r="G203" s="31"/>
      <c r="H203" s="31"/>
      <c r="I203" s="17" t="str">
        <f aca="false">IFERROR((G203-H203)/H203,"")</f>
        <v/>
      </c>
      <c r="J203" s="31"/>
      <c r="K203" s="30"/>
      <c r="L203" s="15" t="str">
        <f aca="false">IF(K203="W",(G203-1)*J203,IF(K203="L",-J203,IF(K203="P",0,"")))</f>
        <v/>
      </c>
      <c r="M203" s="16" t="str">
        <f aca="false">IFERROR(L203*$B$3,"")</f>
        <v/>
      </c>
      <c r="N203" s="15" t="n">
        <f aca="false">SUM($L$9:L203)</f>
        <v>0.85</v>
      </c>
      <c r="O203" s="16" t="n">
        <f aca="false">SUM($M$9:M203)</f>
        <v>8.5</v>
      </c>
      <c r="P203" s="13" t="n">
        <f aca="false">IFERROR(N203/SUM($J$9:J203),"")</f>
        <v>0.85</v>
      </c>
      <c r="Q203" s="13" t="n">
        <f aca="false">IFERROR(COUNTIF($K$9:K203,"W")/COUNTIF($K$9:K203,"&lt;&gt;"),"")</f>
        <v>1</v>
      </c>
      <c r="R203" s="17" t="n">
        <f aca="false">IFERROR(AVERAGE($I$9:I203),"")</f>
        <v>0.0277777777777778</v>
      </c>
    </row>
    <row r="204" customFormat="false" ht="15" hidden="false" customHeight="false" outlineLevel="0" collapsed="false">
      <c r="A204" s="29"/>
      <c r="B204" s="30"/>
      <c r="C204" s="30"/>
      <c r="D204" s="30"/>
      <c r="E204" s="30"/>
      <c r="F204" s="30"/>
      <c r="G204" s="31"/>
      <c r="H204" s="31"/>
      <c r="I204" s="17" t="str">
        <f aca="false">IFERROR((G204-H204)/H204,"")</f>
        <v/>
      </c>
      <c r="J204" s="31"/>
      <c r="K204" s="30"/>
      <c r="L204" s="15" t="str">
        <f aca="false">IF(K204="W",(G204-1)*J204,IF(K204="L",-J204,IF(K204="P",0,"")))</f>
        <v/>
      </c>
      <c r="M204" s="16" t="str">
        <f aca="false">IFERROR(L204*$B$3,"")</f>
        <v/>
      </c>
      <c r="N204" s="15" t="n">
        <f aca="false">SUM($L$9:L204)</f>
        <v>0.85</v>
      </c>
      <c r="O204" s="16" t="n">
        <f aca="false">SUM($M$9:M204)</f>
        <v>8.5</v>
      </c>
      <c r="P204" s="13" t="n">
        <f aca="false">IFERROR(N204/SUM($J$9:J204),"")</f>
        <v>0.85</v>
      </c>
      <c r="Q204" s="13" t="n">
        <f aca="false">IFERROR(COUNTIF($K$9:K204,"W")/COUNTIF($K$9:K204,"&lt;&gt;"),"")</f>
        <v>1</v>
      </c>
      <c r="R204" s="17" t="n">
        <f aca="false">IFERROR(AVERAGE($I$9:I204),"")</f>
        <v>0.0277777777777778</v>
      </c>
    </row>
    <row r="205" customFormat="false" ht="15" hidden="false" customHeight="false" outlineLevel="0" collapsed="false">
      <c r="A205" s="29"/>
      <c r="B205" s="30"/>
      <c r="C205" s="30"/>
      <c r="D205" s="30"/>
      <c r="E205" s="30"/>
      <c r="F205" s="30"/>
      <c r="G205" s="31"/>
      <c r="H205" s="31"/>
      <c r="I205" s="17" t="str">
        <f aca="false">IFERROR((G205-H205)/H205,"")</f>
        <v/>
      </c>
      <c r="J205" s="31"/>
      <c r="K205" s="30"/>
      <c r="L205" s="15" t="str">
        <f aca="false">IF(K205="W",(G205-1)*J205,IF(K205="L",-J205,IF(K205="P",0,"")))</f>
        <v/>
      </c>
      <c r="M205" s="16" t="str">
        <f aca="false">IFERROR(L205*$B$3,"")</f>
        <v/>
      </c>
      <c r="N205" s="15" t="n">
        <f aca="false">SUM($L$9:L205)</f>
        <v>0.85</v>
      </c>
      <c r="O205" s="16" t="n">
        <f aca="false">SUM($M$9:M205)</f>
        <v>8.5</v>
      </c>
      <c r="P205" s="13" t="n">
        <f aca="false">IFERROR(N205/SUM($J$9:J205),"")</f>
        <v>0.85</v>
      </c>
      <c r="Q205" s="13" t="n">
        <f aca="false">IFERROR(COUNTIF($K$9:K205,"W")/COUNTIF($K$9:K205,"&lt;&gt;"),"")</f>
        <v>1</v>
      </c>
      <c r="R205" s="17" t="n">
        <f aca="false">IFERROR(AVERAGE($I$9:I205),"")</f>
        <v>0.0277777777777778</v>
      </c>
    </row>
    <row r="206" customFormat="false" ht="15" hidden="false" customHeight="false" outlineLevel="0" collapsed="false">
      <c r="A206" s="29"/>
      <c r="B206" s="30"/>
      <c r="C206" s="30"/>
      <c r="D206" s="30"/>
      <c r="E206" s="30"/>
      <c r="F206" s="30"/>
      <c r="G206" s="31"/>
      <c r="H206" s="31"/>
      <c r="I206" s="17" t="str">
        <f aca="false">IFERROR((G206-H206)/H206,"")</f>
        <v/>
      </c>
      <c r="J206" s="31"/>
      <c r="K206" s="30"/>
      <c r="L206" s="15" t="str">
        <f aca="false">IF(K206="W",(G206-1)*J206,IF(K206="L",-J206,IF(K206="P",0,"")))</f>
        <v/>
      </c>
      <c r="M206" s="16" t="str">
        <f aca="false">IFERROR(L206*$B$3,"")</f>
        <v/>
      </c>
      <c r="N206" s="15" t="n">
        <f aca="false">SUM($L$9:L206)</f>
        <v>0.85</v>
      </c>
      <c r="O206" s="16" t="n">
        <f aca="false">SUM($M$9:M206)</f>
        <v>8.5</v>
      </c>
      <c r="P206" s="13" t="n">
        <f aca="false">IFERROR(N206/SUM($J$9:J206),"")</f>
        <v>0.85</v>
      </c>
      <c r="Q206" s="13" t="n">
        <f aca="false">IFERROR(COUNTIF($K$9:K206,"W")/COUNTIF($K$9:K206,"&lt;&gt;"),"")</f>
        <v>1</v>
      </c>
      <c r="R206" s="17" t="n">
        <f aca="false">IFERROR(AVERAGE($I$9:I206),"")</f>
        <v>0.0277777777777778</v>
      </c>
    </row>
    <row r="207" customFormat="false" ht="15" hidden="false" customHeight="false" outlineLevel="0" collapsed="false">
      <c r="A207" s="29"/>
      <c r="B207" s="30"/>
      <c r="C207" s="30"/>
      <c r="D207" s="30"/>
      <c r="E207" s="30"/>
      <c r="F207" s="30"/>
      <c r="G207" s="31"/>
      <c r="H207" s="31"/>
      <c r="I207" s="17" t="str">
        <f aca="false">IFERROR((G207-H207)/H207,"")</f>
        <v/>
      </c>
      <c r="J207" s="31"/>
      <c r="K207" s="30"/>
      <c r="L207" s="15" t="str">
        <f aca="false">IF(K207="W",(G207-1)*J207,IF(K207="L",-J207,IF(K207="P",0,"")))</f>
        <v/>
      </c>
      <c r="M207" s="16" t="str">
        <f aca="false">IFERROR(L207*$B$3,"")</f>
        <v/>
      </c>
      <c r="N207" s="15" t="n">
        <f aca="false">SUM($L$9:L207)</f>
        <v>0.85</v>
      </c>
      <c r="O207" s="16" t="n">
        <f aca="false">SUM($M$9:M207)</f>
        <v>8.5</v>
      </c>
      <c r="P207" s="13" t="n">
        <f aca="false">IFERROR(N207/SUM($J$9:J207),"")</f>
        <v>0.85</v>
      </c>
      <c r="Q207" s="13" t="n">
        <f aca="false">IFERROR(COUNTIF($K$9:K207,"W")/COUNTIF($K$9:K207,"&lt;&gt;"),"")</f>
        <v>1</v>
      </c>
      <c r="R207" s="17" t="n">
        <f aca="false">IFERROR(AVERAGE($I$9:I207),"")</f>
        <v>0.0277777777777778</v>
      </c>
    </row>
    <row r="208" customFormat="false" ht="15" hidden="false" customHeight="false" outlineLevel="0" collapsed="false">
      <c r="A208" s="29"/>
      <c r="B208" s="30"/>
      <c r="C208" s="30"/>
      <c r="D208" s="30"/>
      <c r="E208" s="30"/>
      <c r="F208" s="30"/>
      <c r="G208" s="31"/>
      <c r="H208" s="31"/>
      <c r="I208" s="17" t="str">
        <f aca="false">IFERROR((G208-H208)/H208,"")</f>
        <v/>
      </c>
      <c r="J208" s="31"/>
      <c r="K208" s="30"/>
      <c r="L208" s="15" t="str">
        <f aca="false">IF(K208="W",(G208-1)*J208,IF(K208="L",-J208,IF(K208="P",0,"")))</f>
        <v/>
      </c>
      <c r="M208" s="16" t="str">
        <f aca="false">IFERROR(L208*$B$3,"")</f>
        <v/>
      </c>
      <c r="N208" s="15" t="n">
        <f aca="false">SUM($L$9:L208)</f>
        <v>0.85</v>
      </c>
      <c r="O208" s="16" t="n">
        <f aca="false">SUM($M$9:M208)</f>
        <v>8.5</v>
      </c>
      <c r="P208" s="13" t="n">
        <f aca="false">IFERROR(N208/SUM($J$9:J208),"")</f>
        <v>0.85</v>
      </c>
      <c r="Q208" s="13" t="n">
        <f aca="false">IFERROR(COUNTIF($K$9:K208,"W")/COUNTIF($K$9:K208,"&lt;&gt;"),"")</f>
        <v>1</v>
      </c>
      <c r="R208" s="17" t="n">
        <f aca="false">IFERROR(AVERAGE($I$9:I208),"")</f>
        <v>0.0277777777777778</v>
      </c>
    </row>
    <row r="209" customFormat="false" ht="15" hidden="false" customHeight="false" outlineLevel="0" collapsed="false">
      <c r="A209" s="29"/>
      <c r="B209" s="30"/>
      <c r="C209" s="30"/>
      <c r="D209" s="30"/>
      <c r="E209" s="30"/>
      <c r="F209" s="30"/>
      <c r="G209" s="31"/>
      <c r="H209" s="31"/>
      <c r="I209" s="17" t="str">
        <f aca="false">IFERROR((G209-H209)/H209,"")</f>
        <v/>
      </c>
      <c r="J209" s="31"/>
      <c r="K209" s="30"/>
      <c r="L209" s="15" t="str">
        <f aca="false">IF(K209="W",(G209-1)*J209,IF(K209="L",-J209,IF(K209="P",0,"")))</f>
        <v/>
      </c>
      <c r="M209" s="16" t="str">
        <f aca="false">IFERROR(L209*$B$3,"")</f>
        <v/>
      </c>
      <c r="N209" s="15" t="n">
        <f aca="false">SUM($L$9:L209)</f>
        <v>0.85</v>
      </c>
      <c r="O209" s="16" t="n">
        <f aca="false">SUM($M$9:M209)</f>
        <v>8.5</v>
      </c>
      <c r="P209" s="13" t="n">
        <f aca="false">IFERROR(N209/SUM($J$9:J209),"")</f>
        <v>0.85</v>
      </c>
      <c r="Q209" s="13" t="n">
        <f aca="false">IFERROR(COUNTIF($K$9:K209,"W")/COUNTIF($K$9:K209,"&lt;&gt;"),"")</f>
        <v>1</v>
      </c>
      <c r="R209" s="17" t="n">
        <f aca="false">IFERROR(AVERAGE($I$9:I209),"")</f>
        <v>0.0277777777777778</v>
      </c>
    </row>
    <row r="210" customFormat="false" ht="15" hidden="false" customHeight="false" outlineLevel="0" collapsed="false">
      <c r="A210" s="29"/>
      <c r="B210" s="30"/>
      <c r="C210" s="30"/>
      <c r="D210" s="30"/>
      <c r="E210" s="30"/>
      <c r="F210" s="30"/>
      <c r="G210" s="31"/>
      <c r="H210" s="31"/>
      <c r="I210" s="17" t="str">
        <f aca="false">IFERROR((G210-H210)/H210,"")</f>
        <v/>
      </c>
      <c r="J210" s="31"/>
      <c r="K210" s="30"/>
      <c r="L210" s="15" t="str">
        <f aca="false">IF(K210="W",(G210-1)*J210,IF(K210="L",-J210,IF(K210="P",0,"")))</f>
        <v/>
      </c>
      <c r="M210" s="16" t="str">
        <f aca="false">IFERROR(L210*$B$3,"")</f>
        <v/>
      </c>
      <c r="N210" s="15" t="n">
        <f aca="false">SUM($L$9:L210)</f>
        <v>0.85</v>
      </c>
      <c r="O210" s="16" t="n">
        <f aca="false">SUM($M$9:M210)</f>
        <v>8.5</v>
      </c>
      <c r="P210" s="13" t="n">
        <f aca="false">IFERROR(N210/SUM($J$9:J210),"")</f>
        <v>0.85</v>
      </c>
      <c r="Q210" s="13" t="n">
        <f aca="false">IFERROR(COUNTIF($K$9:K210,"W")/COUNTIF($K$9:K210,"&lt;&gt;"),"")</f>
        <v>1</v>
      </c>
      <c r="R210" s="17" t="n">
        <f aca="false">IFERROR(AVERAGE($I$9:I210),"")</f>
        <v>0.0277777777777778</v>
      </c>
    </row>
    <row r="211" customFormat="false" ht="15" hidden="false" customHeight="false" outlineLevel="0" collapsed="false">
      <c r="A211" s="29"/>
      <c r="B211" s="30"/>
      <c r="C211" s="30"/>
      <c r="D211" s="30"/>
      <c r="E211" s="30"/>
      <c r="F211" s="30"/>
      <c r="G211" s="31"/>
      <c r="H211" s="31"/>
      <c r="I211" s="17" t="str">
        <f aca="false">IFERROR((G211-H211)/H211,"")</f>
        <v/>
      </c>
      <c r="J211" s="31"/>
      <c r="K211" s="30"/>
      <c r="L211" s="15" t="str">
        <f aca="false">IF(K211="W",(G211-1)*J211,IF(K211="L",-J211,IF(K211="P",0,"")))</f>
        <v/>
      </c>
      <c r="M211" s="16" t="str">
        <f aca="false">IFERROR(L211*$B$3,"")</f>
        <v/>
      </c>
      <c r="N211" s="15" t="n">
        <f aca="false">SUM($L$9:L211)</f>
        <v>0.85</v>
      </c>
      <c r="O211" s="16" t="n">
        <f aca="false">SUM($M$9:M211)</f>
        <v>8.5</v>
      </c>
      <c r="P211" s="13" t="n">
        <f aca="false">IFERROR(N211/SUM($J$9:J211),"")</f>
        <v>0.85</v>
      </c>
      <c r="Q211" s="13" t="n">
        <f aca="false">IFERROR(COUNTIF($K$9:K211,"W")/COUNTIF($K$9:K211,"&lt;&gt;"),"")</f>
        <v>1</v>
      </c>
      <c r="R211" s="17" t="n">
        <f aca="false">IFERROR(AVERAGE($I$9:I211),"")</f>
        <v>0.0277777777777778</v>
      </c>
    </row>
    <row r="212" customFormat="false" ht="15" hidden="false" customHeight="false" outlineLevel="0" collapsed="false">
      <c r="A212" s="29"/>
      <c r="B212" s="30"/>
      <c r="C212" s="30"/>
      <c r="D212" s="30"/>
      <c r="E212" s="30"/>
      <c r="F212" s="30"/>
      <c r="G212" s="31"/>
      <c r="H212" s="31"/>
      <c r="I212" s="17" t="str">
        <f aca="false">IFERROR((G212-H212)/H212,"")</f>
        <v/>
      </c>
      <c r="J212" s="31"/>
      <c r="K212" s="30"/>
      <c r="L212" s="15" t="str">
        <f aca="false">IF(K212="W",(G212-1)*J212,IF(K212="L",-J212,IF(K212="P",0,"")))</f>
        <v/>
      </c>
      <c r="M212" s="16" t="str">
        <f aca="false">IFERROR(L212*$B$3,"")</f>
        <v/>
      </c>
      <c r="N212" s="15" t="n">
        <f aca="false">SUM($L$9:L212)</f>
        <v>0.85</v>
      </c>
      <c r="O212" s="16" t="n">
        <f aca="false">SUM($M$9:M212)</f>
        <v>8.5</v>
      </c>
      <c r="P212" s="13" t="n">
        <f aca="false">IFERROR(N212/SUM($J$9:J212),"")</f>
        <v>0.85</v>
      </c>
      <c r="Q212" s="13" t="n">
        <f aca="false">IFERROR(COUNTIF($K$9:K212,"W")/COUNTIF($K$9:K212,"&lt;&gt;"),"")</f>
        <v>1</v>
      </c>
      <c r="R212" s="17" t="n">
        <f aca="false">IFERROR(AVERAGE($I$9:I212),"")</f>
        <v>0.0277777777777778</v>
      </c>
    </row>
    <row r="213" customFormat="false" ht="15" hidden="false" customHeight="false" outlineLevel="0" collapsed="false">
      <c r="A213" s="29"/>
      <c r="B213" s="30"/>
      <c r="C213" s="30"/>
      <c r="D213" s="30"/>
      <c r="E213" s="30"/>
      <c r="F213" s="30"/>
      <c r="G213" s="31"/>
      <c r="H213" s="31"/>
      <c r="I213" s="17" t="str">
        <f aca="false">IFERROR((G213-H213)/H213,"")</f>
        <v/>
      </c>
      <c r="J213" s="31"/>
      <c r="K213" s="30"/>
      <c r="L213" s="15" t="str">
        <f aca="false">IF(K213="W",(G213-1)*J213,IF(K213="L",-J213,IF(K213="P",0,"")))</f>
        <v/>
      </c>
      <c r="M213" s="16" t="str">
        <f aca="false">IFERROR(L213*$B$3,"")</f>
        <v/>
      </c>
      <c r="N213" s="15" t="n">
        <f aca="false">SUM($L$9:L213)</f>
        <v>0.85</v>
      </c>
      <c r="O213" s="16" t="n">
        <f aca="false">SUM($M$9:M213)</f>
        <v>8.5</v>
      </c>
      <c r="P213" s="13" t="n">
        <f aca="false">IFERROR(N213/SUM($J$9:J213),"")</f>
        <v>0.85</v>
      </c>
      <c r="Q213" s="13" t="n">
        <f aca="false">IFERROR(COUNTIF($K$9:K213,"W")/COUNTIF($K$9:K213,"&lt;&gt;"),"")</f>
        <v>1</v>
      </c>
      <c r="R213" s="17" t="n">
        <f aca="false">IFERROR(AVERAGE($I$9:I213),"")</f>
        <v>0.0277777777777778</v>
      </c>
    </row>
    <row r="214" customFormat="false" ht="15" hidden="false" customHeight="false" outlineLevel="0" collapsed="false">
      <c r="A214" s="29"/>
      <c r="B214" s="30"/>
      <c r="C214" s="30"/>
      <c r="D214" s="30"/>
      <c r="E214" s="30"/>
      <c r="F214" s="30"/>
      <c r="G214" s="31"/>
      <c r="H214" s="31"/>
      <c r="I214" s="17" t="str">
        <f aca="false">IFERROR((G214-H214)/H214,"")</f>
        <v/>
      </c>
      <c r="J214" s="31"/>
      <c r="K214" s="30"/>
      <c r="L214" s="15" t="str">
        <f aca="false">IF(K214="W",(G214-1)*J214,IF(K214="L",-J214,IF(K214="P",0,"")))</f>
        <v/>
      </c>
      <c r="M214" s="16" t="str">
        <f aca="false">IFERROR(L214*$B$3,"")</f>
        <v/>
      </c>
      <c r="N214" s="15" t="n">
        <f aca="false">SUM($L$9:L214)</f>
        <v>0.85</v>
      </c>
      <c r="O214" s="16" t="n">
        <f aca="false">SUM($M$9:M214)</f>
        <v>8.5</v>
      </c>
      <c r="P214" s="13" t="n">
        <f aca="false">IFERROR(N214/SUM($J$9:J214),"")</f>
        <v>0.85</v>
      </c>
      <c r="Q214" s="13" t="n">
        <f aca="false">IFERROR(COUNTIF($K$9:K214,"W")/COUNTIF($K$9:K214,"&lt;&gt;"),"")</f>
        <v>1</v>
      </c>
      <c r="R214" s="17" t="n">
        <f aca="false">IFERROR(AVERAGE($I$9:I214),"")</f>
        <v>0.0277777777777778</v>
      </c>
    </row>
    <row r="215" customFormat="false" ht="15" hidden="false" customHeight="false" outlineLevel="0" collapsed="false">
      <c r="A215" s="29"/>
      <c r="B215" s="30"/>
      <c r="C215" s="30"/>
      <c r="D215" s="30"/>
      <c r="E215" s="30"/>
      <c r="F215" s="30"/>
      <c r="G215" s="31"/>
      <c r="H215" s="31"/>
      <c r="I215" s="17" t="str">
        <f aca="false">IFERROR((G215-H215)/H215,"")</f>
        <v/>
      </c>
      <c r="J215" s="31"/>
      <c r="K215" s="30"/>
      <c r="L215" s="15" t="str">
        <f aca="false">IF(K215="W",(G215-1)*J215,IF(K215="L",-J215,IF(K215="P",0,"")))</f>
        <v/>
      </c>
      <c r="M215" s="16" t="str">
        <f aca="false">IFERROR(L215*$B$3,"")</f>
        <v/>
      </c>
      <c r="N215" s="15" t="n">
        <f aca="false">SUM($L$9:L215)</f>
        <v>0.85</v>
      </c>
      <c r="O215" s="16" t="n">
        <f aca="false">SUM($M$9:M215)</f>
        <v>8.5</v>
      </c>
      <c r="P215" s="13" t="n">
        <f aca="false">IFERROR(N215/SUM($J$9:J215),"")</f>
        <v>0.85</v>
      </c>
      <c r="Q215" s="13" t="n">
        <f aca="false">IFERROR(COUNTIF($K$9:K215,"W")/COUNTIF($K$9:K215,"&lt;&gt;"),"")</f>
        <v>1</v>
      </c>
      <c r="R215" s="17" t="n">
        <f aca="false">IFERROR(AVERAGE($I$9:I215),"")</f>
        <v>0.0277777777777778</v>
      </c>
    </row>
    <row r="216" customFormat="false" ht="15" hidden="false" customHeight="false" outlineLevel="0" collapsed="false">
      <c r="A216" s="29"/>
      <c r="B216" s="30"/>
      <c r="C216" s="30"/>
      <c r="D216" s="30"/>
      <c r="E216" s="30"/>
      <c r="F216" s="30"/>
      <c r="G216" s="31"/>
      <c r="H216" s="31"/>
      <c r="I216" s="17" t="str">
        <f aca="false">IFERROR((G216-H216)/H216,"")</f>
        <v/>
      </c>
      <c r="J216" s="31"/>
      <c r="K216" s="30"/>
      <c r="L216" s="15" t="str">
        <f aca="false">IF(K216="W",(G216-1)*J216,IF(K216="L",-J216,IF(K216="P",0,"")))</f>
        <v/>
      </c>
      <c r="M216" s="16" t="str">
        <f aca="false">IFERROR(L216*$B$3,"")</f>
        <v/>
      </c>
      <c r="N216" s="15" t="n">
        <f aca="false">SUM($L$9:L216)</f>
        <v>0.85</v>
      </c>
      <c r="O216" s="16" t="n">
        <f aca="false">SUM($M$9:M216)</f>
        <v>8.5</v>
      </c>
      <c r="P216" s="13" t="n">
        <f aca="false">IFERROR(N216/SUM($J$9:J216),"")</f>
        <v>0.85</v>
      </c>
      <c r="Q216" s="13" t="n">
        <f aca="false">IFERROR(COUNTIF($K$9:K216,"W")/COUNTIF($K$9:K216,"&lt;&gt;"),"")</f>
        <v>1</v>
      </c>
      <c r="R216" s="17" t="n">
        <f aca="false">IFERROR(AVERAGE($I$9:I216),"")</f>
        <v>0.0277777777777778</v>
      </c>
    </row>
    <row r="217" customFormat="false" ht="15" hidden="false" customHeight="false" outlineLevel="0" collapsed="false">
      <c r="A217" s="29"/>
      <c r="B217" s="30"/>
      <c r="C217" s="30"/>
      <c r="D217" s="30"/>
      <c r="E217" s="30"/>
      <c r="F217" s="30"/>
      <c r="G217" s="31"/>
      <c r="H217" s="31"/>
      <c r="I217" s="17" t="str">
        <f aca="false">IFERROR((G217-H217)/H217,"")</f>
        <v/>
      </c>
      <c r="J217" s="31"/>
      <c r="K217" s="30"/>
      <c r="L217" s="15" t="str">
        <f aca="false">IF(K217="W",(G217-1)*J217,IF(K217="L",-J217,IF(K217="P",0,"")))</f>
        <v/>
      </c>
      <c r="M217" s="16" t="str">
        <f aca="false">IFERROR(L217*$B$3,"")</f>
        <v/>
      </c>
      <c r="N217" s="15" t="n">
        <f aca="false">SUM($L$9:L217)</f>
        <v>0.85</v>
      </c>
      <c r="O217" s="16" t="n">
        <f aca="false">SUM($M$9:M217)</f>
        <v>8.5</v>
      </c>
      <c r="P217" s="13" t="n">
        <f aca="false">IFERROR(N217/SUM($J$9:J217),"")</f>
        <v>0.85</v>
      </c>
      <c r="Q217" s="13" t="n">
        <f aca="false">IFERROR(COUNTIF($K$9:K217,"W")/COUNTIF($K$9:K217,"&lt;&gt;"),"")</f>
        <v>1</v>
      </c>
      <c r="R217" s="17" t="n">
        <f aca="false">IFERROR(AVERAGE($I$9:I217),"")</f>
        <v>0.0277777777777778</v>
      </c>
    </row>
    <row r="218" customFormat="false" ht="15" hidden="false" customHeight="false" outlineLevel="0" collapsed="false">
      <c r="A218" s="29"/>
      <c r="B218" s="30"/>
      <c r="C218" s="30"/>
      <c r="D218" s="30"/>
      <c r="E218" s="30"/>
      <c r="F218" s="30"/>
      <c r="G218" s="31"/>
      <c r="H218" s="31"/>
      <c r="I218" s="17" t="str">
        <f aca="false">IFERROR((G218-H218)/H218,"")</f>
        <v/>
      </c>
      <c r="J218" s="31"/>
      <c r="K218" s="30"/>
      <c r="L218" s="15" t="str">
        <f aca="false">IF(K218="W",(G218-1)*J218,IF(K218="L",-J218,IF(K218="P",0,"")))</f>
        <v/>
      </c>
      <c r="M218" s="16" t="str">
        <f aca="false">IFERROR(L218*$B$3,"")</f>
        <v/>
      </c>
      <c r="N218" s="15" t="n">
        <f aca="false">SUM($L$9:L218)</f>
        <v>0.85</v>
      </c>
      <c r="O218" s="16" t="n">
        <f aca="false">SUM($M$9:M218)</f>
        <v>8.5</v>
      </c>
      <c r="P218" s="13" t="n">
        <f aca="false">IFERROR(N218/SUM($J$9:J218),"")</f>
        <v>0.85</v>
      </c>
      <c r="Q218" s="13" t="n">
        <f aca="false">IFERROR(COUNTIF($K$9:K218,"W")/COUNTIF($K$9:K218,"&lt;&gt;"),"")</f>
        <v>1</v>
      </c>
      <c r="R218" s="17" t="n">
        <f aca="false">IFERROR(AVERAGE($I$9:I218),"")</f>
        <v>0.0277777777777778</v>
      </c>
    </row>
    <row r="219" customFormat="false" ht="15" hidden="false" customHeight="false" outlineLevel="0" collapsed="false">
      <c r="A219" s="29"/>
      <c r="B219" s="30"/>
      <c r="C219" s="30"/>
      <c r="D219" s="30"/>
      <c r="E219" s="30"/>
      <c r="F219" s="30"/>
      <c r="G219" s="31"/>
      <c r="H219" s="31"/>
      <c r="I219" s="17" t="str">
        <f aca="false">IFERROR((G219-H219)/H219,"")</f>
        <v/>
      </c>
      <c r="J219" s="31"/>
      <c r="K219" s="30"/>
      <c r="L219" s="15" t="str">
        <f aca="false">IF(K219="W",(G219-1)*J219,IF(K219="L",-J219,IF(K219="P",0,"")))</f>
        <v/>
      </c>
      <c r="M219" s="16" t="str">
        <f aca="false">IFERROR(L219*$B$3,"")</f>
        <v/>
      </c>
      <c r="N219" s="15" t="n">
        <f aca="false">SUM($L$9:L219)</f>
        <v>0.85</v>
      </c>
      <c r="O219" s="16" t="n">
        <f aca="false">SUM($M$9:M219)</f>
        <v>8.5</v>
      </c>
      <c r="P219" s="13" t="n">
        <f aca="false">IFERROR(N219/SUM($J$9:J219),"")</f>
        <v>0.85</v>
      </c>
      <c r="Q219" s="13" t="n">
        <f aca="false">IFERROR(COUNTIF($K$9:K219,"W")/COUNTIF($K$9:K219,"&lt;&gt;"),"")</f>
        <v>1</v>
      </c>
      <c r="R219" s="17" t="n">
        <f aca="false">IFERROR(AVERAGE($I$9:I219),"")</f>
        <v>0.0277777777777778</v>
      </c>
    </row>
    <row r="220" customFormat="false" ht="15" hidden="false" customHeight="false" outlineLevel="0" collapsed="false">
      <c r="A220" s="29"/>
      <c r="B220" s="30"/>
      <c r="C220" s="30"/>
      <c r="D220" s="30"/>
      <c r="E220" s="30"/>
      <c r="F220" s="30"/>
      <c r="G220" s="31"/>
      <c r="H220" s="31"/>
      <c r="I220" s="17" t="str">
        <f aca="false">IFERROR((G220-H220)/H220,"")</f>
        <v/>
      </c>
      <c r="J220" s="31"/>
      <c r="K220" s="30"/>
      <c r="L220" s="15" t="str">
        <f aca="false">IF(K220="W",(G220-1)*J220,IF(K220="L",-J220,IF(K220="P",0,"")))</f>
        <v/>
      </c>
      <c r="M220" s="16" t="str">
        <f aca="false">IFERROR(L220*$B$3,"")</f>
        <v/>
      </c>
      <c r="N220" s="15" t="n">
        <f aca="false">SUM($L$9:L220)</f>
        <v>0.85</v>
      </c>
      <c r="O220" s="16" t="n">
        <f aca="false">SUM($M$9:M220)</f>
        <v>8.5</v>
      </c>
      <c r="P220" s="13" t="n">
        <f aca="false">IFERROR(N220/SUM($J$9:J220),"")</f>
        <v>0.85</v>
      </c>
      <c r="Q220" s="13" t="n">
        <f aca="false">IFERROR(COUNTIF($K$9:K220,"W")/COUNTIF($K$9:K220,"&lt;&gt;"),"")</f>
        <v>1</v>
      </c>
      <c r="R220" s="17" t="n">
        <f aca="false">IFERROR(AVERAGE($I$9:I220),"")</f>
        <v>0.0277777777777778</v>
      </c>
    </row>
    <row r="221" customFormat="false" ht="15" hidden="false" customHeight="false" outlineLevel="0" collapsed="false">
      <c r="A221" s="29"/>
      <c r="B221" s="30"/>
      <c r="C221" s="30"/>
      <c r="D221" s="30"/>
      <c r="E221" s="30"/>
      <c r="F221" s="30"/>
      <c r="G221" s="31"/>
      <c r="H221" s="31"/>
      <c r="I221" s="17" t="str">
        <f aca="false">IFERROR((G221-H221)/H221,"")</f>
        <v/>
      </c>
      <c r="J221" s="31"/>
      <c r="K221" s="30"/>
      <c r="L221" s="15" t="str">
        <f aca="false">IF(K221="W",(G221-1)*J221,IF(K221="L",-J221,IF(K221="P",0,"")))</f>
        <v/>
      </c>
      <c r="M221" s="16" t="str">
        <f aca="false">IFERROR(L221*$B$3,"")</f>
        <v/>
      </c>
      <c r="N221" s="15" t="n">
        <f aca="false">SUM($L$9:L221)</f>
        <v>0.85</v>
      </c>
      <c r="O221" s="16" t="n">
        <f aca="false">SUM($M$9:M221)</f>
        <v>8.5</v>
      </c>
      <c r="P221" s="13" t="n">
        <f aca="false">IFERROR(N221/SUM($J$9:J221),"")</f>
        <v>0.85</v>
      </c>
      <c r="Q221" s="13" t="n">
        <f aca="false">IFERROR(COUNTIF($K$9:K221,"W")/COUNTIF($K$9:K221,"&lt;&gt;"),"")</f>
        <v>1</v>
      </c>
      <c r="R221" s="17" t="n">
        <f aca="false">IFERROR(AVERAGE($I$9:I221),"")</f>
        <v>0.0277777777777778</v>
      </c>
    </row>
    <row r="222" customFormat="false" ht="15" hidden="false" customHeight="false" outlineLevel="0" collapsed="false">
      <c r="A222" s="29"/>
      <c r="B222" s="30"/>
      <c r="C222" s="30"/>
      <c r="D222" s="30"/>
      <c r="E222" s="30"/>
      <c r="F222" s="30"/>
      <c r="G222" s="31"/>
      <c r="H222" s="31"/>
      <c r="I222" s="17" t="str">
        <f aca="false">IFERROR((G222-H222)/H222,"")</f>
        <v/>
      </c>
      <c r="J222" s="31"/>
      <c r="K222" s="30"/>
      <c r="L222" s="15" t="str">
        <f aca="false">IF(K222="W",(G222-1)*J222,IF(K222="L",-J222,IF(K222="P",0,"")))</f>
        <v/>
      </c>
      <c r="M222" s="16" t="str">
        <f aca="false">IFERROR(L222*$B$3,"")</f>
        <v/>
      </c>
      <c r="N222" s="15" t="n">
        <f aca="false">SUM($L$9:L222)</f>
        <v>0.85</v>
      </c>
      <c r="O222" s="16" t="n">
        <f aca="false">SUM($M$9:M222)</f>
        <v>8.5</v>
      </c>
      <c r="P222" s="13" t="n">
        <f aca="false">IFERROR(N222/SUM($J$9:J222),"")</f>
        <v>0.85</v>
      </c>
      <c r="Q222" s="13" t="n">
        <f aca="false">IFERROR(COUNTIF($K$9:K222,"W")/COUNTIF($K$9:K222,"&lt;&gt;"),"")</f>
        <v>1</v>
      </c>
      <c r="R222" s="17" t="n">
        <f aca="false">IFERROR(AVERAGE($I$9:I222),"")</f>
        <v>0.0277777777777778</v>
      </c>
    </row>
    <row r="223" customFormat="false" ht="15" hidden="false" customHeight="false" outlineLevel="0" collapsed="false">
      <c r="A223" s="29"/>
      <c r="B223" s="30"/>
      <c r="C223" s="30"/>
      <c r="D223" s="30"/>
      <c r="E223" s="30"/>
      <c r="F223" s="30"/>
      <c r="G223" s="31"/>
      <c r="H223" s="31"/>
      <c r="I223" s="17" t="str">
        <f aca="false">IFERROR((G223-H223)/H223,"")</f>
        <v/>
      </c>
      <c r="J223" s="31"/>
      <c r="K223" s="30"/>
      <c r="L223" s="15" t="str">
        <f aca="false">IF(K223="W",(G223-1)*J223,IF(K223="L",-J223,IF(K223="P",0,"")))</f>
        <v/>
      </c>
      <c r="M223" s="16" t="str">
        <f aca="false">IFERROR(L223*$B$3,"")</f>
        <v/>
      </c>
      <c r="N223" s="15" t="n">
        <f aca="false">SUM($L$9:L223)</f>
        <v>0.85</v>
      </c>
      <c r="O223" s="16" t="n">
        <f aca="false">SUM($M$9:M223)</f>
        <v>8.5</v>
      </c>
      <c r="P223" s="13" t="n">
        <f aca="false">IFERROR(N223/SUM($J$9:J223),"")</f>
        <v>0.85</v>
      </c>
      <c r="Q223" s="13" t="n">
        <f aca="false">IFERROR(COUNTIF($K$9:K223,"W")/COUNTIF($K$9:K223,"&lt;&gt;"),"")</f>
        <v>1</v>
      </c>
      <c r="R223" s="17" t="n">
        <f aca="false">IFERROR(AVERAGE($I$9:I223),"")</f>
        <v>0.0277777777777778</v>
      </c>
    </row>
    <row r="224" customFormat="false" ht="15" hidden="false" customHeight="false" outlineLevel="0" collapsed="false">
      <c r="A224" s="29"/>
      <c r="B224" s="30"/>
      <c r="C224" s="30"/>
      <c r="D224" s="30"/>
      <c r="E224" s="30"/>
      <c r="F224" s="30"/>
      <c r="G224" s="31"/>
      <c r="H224" s="31"/>
      <c r="I224" s="17" t="str">
        <f aca="false">IFERROR((G224-H224)/H224,"")</f>
        <v/>
      </c>
      <c r="J224" s="31"/>
      <c r="K224" s="30"/>
      <c r="L224" s="15" t="str">
        <f aca="false">IF(K224="W",(G224-1)*J224,IF(K224="L",-J224,IF(K224="P",0,"")))</f>
        <v/>
      </c>
      <c r="M224" s="16" t="str">
        <f aca="false">IFERROR(L224*$B$3,"")</f>
        <v/>
      </c>
      <c r="N224" s="15" t="n">
        <f aca="false">SUM($L$9:L224)</f>
        <v>0.85</v>
      </c>
      <c r="O224" s="16" t="n">
        <f aca="false">SUM($M$9:M224)</f>
        <v>8.5</v>
      </c>
      <c r="P224" s="13" t="n">
        <f aca="false">IFERROR(N224/SUM($J$9:J224),"")</f>
        <v>0.85</v>
      </c>
      <c r="Q224" s="13" t="n">
        <f aca="false">IFERROR(COUNTIF($K$9:K224,"W")/COUNTIF($K$9:K224,"&lt;&gt;"),"")</f>
        <v>1</v>
      </c>
      <c r="R224" s="17" t="n">
        <f aca="false">IFERROR(AVERAGE($I$9:I224),"")</f>
        <v>0.0277777777777778</v>
      </c>
    </row>
    <row r="225" customFormat="false" ht="15" hidden="false" customHeight="false" outlineLevel="0" collapsed="false">
      <c r="A225" s="29"/>
      <c r="B225" s="30"/>
      <c r="C225" s="30"/>
      <c r="D225" s="30"/>
      <c r="E225" s="30"/>
      <c r="F225" s="30"/>
      <c r="G225" s="31"/>
      <c r="H225" s="31"/>
      <c r="I225" s="17" t="str">
        <f aca="false">IFERROR((G225-H225)/H225,"")</f>
        <v/>
      </c>
      <c r="J225" s="31"/>
      <c r="K225" s="30"/>
      <c r="L225" s="15" t="str">
        <f aca="false">IF(K225="W",(G225-1)*J225,IF(K225="L",-J225,IF(K225="P",0,"")))</f>
        <v/>
      </c>
      <c r="M225" s="16" t="str">
        <f aca="false">IFERROR(L225*$B$3,"")</f>
        <v/>
      </c>
      <c r="N225" s="15" t="n">
        <f aca="false">SUM($L$9:L225)</f>
        <v>0.85</v>
      </c>
      <c r="O225" s="16" t="n">
        <f aca="false">SUM($M$9:M225)</f>
        <v>8.5</v>
      </c>
      <c r="P225" s="13" t="n">
        <f aca="false">IFERROR(N225/SUM($J$9:J225),"")</f>
        <v>0.85</v>
      </c>
      <c r="Q225" s="13" t="n">
        <f aca="false">IFERROR(COUNTIF($K$9:K225,"W")/COUNTIF($K$9:K225,"&lt;&gt;"),"")</f>
        <v>1</v>
      </c>
      <c r="R225" s="17" t="n">
        <f aca="false">IFERROR(AVERAGE($I$9:I225),"")</f>
        <v>0.0277777777777778</v>
      </c>
    </row>
    <row r="226" customFormat="false" ht="15" hidden="false" customHeight="false" outlineLevel="0" collapsed="false">
      <c r="A226" s="29"/>
      <c r="B226" s="30"/>
      <c r="C226" s="30"/>
      <c r="D226" s="30"/>
      <c r="E226" s="30"/>
      <c r="F226" s="30"/>
      <c r="G226" s="31"/>
      <c r="H226" s="31"/>
      <c r="I226" s="17" t="str">
        <f aca="false">IFERROR((G226-H226)/H226,"")</f>
        <v/>
      </c>
      <c r="J226" s="31"/>
      <c r="K226" s="30"/>
      <c r="L226" s="15" t="str">
        <f aca="false">IF(K226="W",(G226-1)*J226,IF(K226="L",-J226,IF(K226="P",0,"")))</f>
        <v/>
      </c>
      <c r="M226" s="16" t="str">
        <f aca="false">IFERROR(L226*$B$3,"")</f>
        <v/>
      </c>
      <c r="N226" s="15" t="n">
        <f aca="false">SUM($L$9:L226)</f>
        <v>0.85</v>
      </c>
      <c r="O226" s="16" t="n">
        <f aca="false">SUM($M$9:M226)</f>
        <v>8.5</v>
      </c>
      <c r="P226" s="13" t="n">
        <f aca="false">IFERROR(N226/SUM($J$9:J226),"")</f>
        <v>0.85</v>
      </c>
      <c r="Q226" s="13" t="n">
        <f aca="false">IFERROR(COUNTIF($K$9:K226,"W")/COUNTIF($K$9:K226,"&lt;&gt;"),"")</f>
        <v>1</v>
      </c>
      <c r="R226" s="17" t="n">
        <f aca="false">IFERROR(AVERAGE($I$9:I226),"")</f>
        <v>0.0277777777777778</v>
      </c>
    </row>
    <row r="227" customFormat="false" ht="15" hidden="false" customHeight="false" outlineLevel="0" collapsed="false">
      <c r="A227" s="29"/>
      <c r="B227" s="30"/>
      <c r="C227" s="30"/>
      <c r="D227" s="30"/>
      <c r="E227" s="30"/>
      <c r="F227" s="30"/>
      <c r="G227" s="31"/>
      <c r="H227" s="31"/>
      <c r="I227" s="17" t="str">
        <f aca="false">IFERROR((G227-H227)/H227,"")</f>
        <v/>
      </c>
      <c r="J227" s="31"/>
      <c r="K227" s="30"/>
      <c r="L227" s="15" t="str">
        <f aca="false">IF(K227="W",(G227-1)*J227,IF(K227="L",-J227,IF(K227="P",0,"")))</f>
        <v/>
      </c>
      <c r="M227" s="16" t="str">
        <f aca="false">IFERROR(L227*$B$3,"")</f>
        <v/>
      </c>
      <c r="N227" s="15" t="n">
        <f aca="false">SUM($L$9:L227)</f>
        <v>0.85</v>
      </c>
      <c r="O227" s="16" t="n">
        <f aca="false">SUM($M$9:M227)</f>
        <v>8.5</v>
      </c>
      <c r="P227" s="13" t="n">
        <f aca="false">IFERROR(N227/SUM($J$9:J227),"")</f>
        <v>0.85</v>
      </c>
      <c r="Q227" s="13" t="n">
        <f aca="false">IFERROR(COUNTIF($K$9:K227,"W")/COUNTIF($K$9:K227,"&lt;&gt;"),"")</f>
        <v>1</v>
      </c>
      <c r="R227" s="17" t="n">
        <f aca="false">IFERROR(AVERAGE($I$9:I227),"")</f>
        <v>0.0277777777777778</v>
      </c>
    </row>
    <row r="228" customFormat="false" ht="15" hidden="false" customHeight="false" outlineLevel="0" collapsed="false">
      <c r="A228" s="29"/>
      <c r="B228" s="30"/>
      <c r="C228" s="30"/>
      <c r="D228" s="30"/>
      <c r="E228" s="30"/>
      <c r="F228" s="30"/>
      <c r="G228" s="31"/>
      <c r="H228" s="31"/>
      <c r="I228" s="17" t="str">
        <f aca="false">IFERROR((G228-H228)/H228,"")</f>
        <v/>
      </c>
      <c r="J228" s="31"/>
      <c r="K228" s="30"/>
      <c r="L228" s="15" t="str">
        <f aca="false">IF(K228="W",(G228-1)*J228,IF(K228="L",-J228,IF(K228="P",0,"")))</f>
        <v/>
      </c>
      <c r="M228" s="16" t="str">
        <f aca="false">IFERROR(L228*$B$3,"")</f>
        <v/>
      </c>
      <c r="N228" s="15" t="n">
        <f aca="false">SUM($L$9:L228)</f>
        <v>0.85</v>
      </c>
      <c r="O228" s="16" t="n">
        <f aca="false">SUM($M$9:M228)</f>
        <v>8.5</v>
      </c>
      <c r="P228" s="13" t="n">
        <f aca="false">IFERROR(N228/SUM($J$9:J228),"")</f>
        <v>0.85</v>
      </c>
      <c r="Q228" s="13" t="n">
        <f aca="false">IFERROR(COUNTIF($K$9:K228,"W")/COUNTIF($K$9:K228,"&lt;&gt;"),"")</f>
        <v>1</v>
      </c>
      <c r="R228" s="17" t="n">
        <f aca="false">IFERROR(AVERAGE($I$9:I228),"")</f>
        <v>0.0277777777777778</v>
      </c>
    </row>
    <row r="229" customFormat="false" ht="15" hidden="false" customHeight="false" outlineLevel="0" collapsed="false">
      <c r="A229" s="29"/>
      <c r="B229" s="30"/>
      <c r="C229" s="30"/>
      <c r="D229" s="30"/>
      <c r="E229" s="30"/>
      <c r="F229" s="30"/>
      <c r="G229" s="31"/>
      <c r="H229" s="31"/>
      <c r="I229" s="17" t="str">
        <f aca="false">IFERROR((G229-H229)/H229,"")</f>
        <v/>
      </c>
      <c r="J229" s="31"/>
      <c r="K229" s="30"/>
      <c r="L229" s="15" t="str">
        <f aca="false">IF(K229="W",(G229-1)*J229,IF(K229="L",-J229,IF(K229="P",0,"")))</f>
        <v/>
      </c>
      <c r="M229" s="16" t="str">
        <f aca="false">IFERROR(L229*$B$3,"")</f>
        <v/>
      </c>
      <c r="N229" s="15" t="n">
        <f aca="false">SUM($L$9:L229)</f>
        <v>0.85</v>
      </c>
      <c r="O229" s="16" t="n">
        <f aca="false">SUM($M$9:M229)</f>
        <v>8.5</v>
      </c>
      <c r="P229" s="13" t="n">
        <f aca="false">IFERROR(N229/SUM($J$9:J229),"")</f>
        <v>0.85</v>
      </c>
      <c r="Q229" s="13" t="n">
        <f aca="false">IFERROR(COUNTIF($K$9:K229,"W")/COUNTIF($K$9:K229,"&lt;&gt;"),"")</f>
        <v>1</v>
      </c>
      <c r="R229" s="17" t="n">
        <f aca="false">IFERROR(AVERAGE($I$9:I229),"")</f>
        <v>0.0277777777777778</v>
      </c>
    </row>
    <row r="230" customFormat="false" ht="15" hidden="false" customHeight="false" outlineLevel="0" collapsed="false">
      <c r="A230" s="29"/>
      <c r="B230" s="30"/>
      <c r="C230" s="30"/>
      <c r="D230" s="30"/>
      <c r="E230" s="30"/>
      <c r="F230" s="30"/>
      <c r="G230" s="31"/>
      <c r="H230" s="31"/>
      <c r="I230" s="17" t="str">
        <f aca="false">IFERROR((G230-H230)/H230,"")</f>
        <v/>
      </c>
      <c r="J230" s="31"/>
      <c r="K230" s="30"/>
      <c r="L230" s="15" t="str">
        <f aca="false">IF(K230="W",(G230-1)*J230,IF(K230="L",-J230,IF(K230="P",0,"")))</f>
        <v/>
      </c>
      <c r="M230" s="16" t="str">
        <f aca="false">IFERROR(L230*$B$3,"")</f>
        <v/>
      </c>
      <c r="N230" s="15" t="n">
        <f aca="false">SUM($L$9:L230)</f>
        <v>0.85</v>
      </c>
      <c r="O230" s="16" t="n">
        <f aca="false">SUM($M$9:M230)</f>
        <v>8.5</v>
      </c>
      <c r="P230" s="13" t="n">
        <f aca="false">IFERROR(N230/SUM($J$9:J230),"")</f>
        <v>0.85</v>
      </c>
      <c r="Q230" s="13" t="n">
        <f aca="false">IFERROR(COUNTIF($K$9:K230,"W")/COUNTIF($K$9:K230,"&lt;&gt;"),"")</f>
        <v>1</v>
      </c>
      <c r="R230" s="17" t="n">
        <f aca="false">IFERROR(AVERAGE($I$9:I230),"")</f>
        <v>0.0277777777777778</v>
      </c>
    </row>
    <row r="231" customFormat="false" ht="15" hidden="false" customHeight="false" outlineLevel="0" collapsed="false">
      <c r="A231" s="29"/>
      <c r="B231" s="30"/>
      <c r="C231" s="30"/>
      <c r="D231" s="30"/>
      <c r="E231" s="30"/>
      <c r="F231" s="30"/>
      <c r="G231" s="31"/>
      <c r="H231" s="31"/>
      <c r="I231" s="17" t="str">
        <f aca="false">IFERROR((G231-H231)/H231,"")</f>
        <v/>
      </c>
      <c r="J231" s="31"/>
      <c r="K231" s="30"/>
      <c r="L231" s="15" t="str">
        <f aca="false">IF(K231="W",(G231-1)*J231,IF(K231="L",-J231,IF(K231="P",0,"")))</f>
        <v/>
      </c>
      <c r="M231" s="16" t="str">
        <f aca="false">IFERROR(L231*$B$3,"")</f>
        <v/>
      </c>
      <c r="N231" s="15" t="n">
        <f aca="false">SUM($L$9:L231)</f>
        <v>0.85</v>
      </c>
      <c r="O231" s="16" t="n">
        <f aca="false">SUM($M$9:M231)</f>
        <v>8.5</v>
      </c>
      <c r="P231" s="13" t="n">
        <f aca="false">IFERROR(N231/SUM($J$9:J231),"")</f>
        <v>0.85</v>
      </c>
      <c r="Q231" s="13" t="n">
        <f aca="false">IFERROR(COUNTIF($K$9:K231,"W")/COUNTIF($K$9:K231,"&lt;&gt;"),"")</f>
        <v>1</v>
      </c>
      <c r="R231" s="17" t="n">
        <f aca="false">IFERROR(AVERAGE($I$9:I231),"")</f>
        <v>0.0277777777777778</v>
      </c>
    </row>
    <row r="232" customFormat="false" ht="15" hidden="false" customHeight="false" outlineLevel="0" collapsed="false">
      <c r="A232" s="29"/>
      <c r="B232" s="30"/>
      <c r="C232" s="30"/>
      <c r="D232" s="30"/>
      <c r="E232" s="30"/>
      <c r="F232" s="30"/>
      <c r="G232" s="31"/>
      <c r="H232" s="31"/>
      <c r="I232" s="17" t="str">
        <f aca="false">IFERROR((G232-H232)/H232,"")</f>
        <v/>
      </c>
      <c r="J232" s="31"/>
      <c r="K232" s="30"/>
      <c r="L232" s="15" t="str">
        <f aca="false">IF(K232="W",(G232-1)*J232,IF(K232="L",-J232,IF(K232="P",0,"")))</f>
        <v/>
      </c>
      <c r="M232" s="16" t="str">
        <f aca="false">IFERROR(L232*$B$3,"")</f>
        <v/>
      </c>
      <c r="N232" s="15" t="n">
        <f aca="false">SUM($L$9:L232)</f>
        <v>0.85</v>
      </c>
      <c r="O232" s="16" t="n">
        <f aca="false">SUM($M$9:M232)</f>
        <v>8.5</v>
      </c>
      <c r="P232" s="13" t="n">
        <f aca="false">IFERROR(N232/SUM($J$9:J232),"")</f>
        <v>0.85</v>
      </c>
      <c r="Q232" s="13" t="n">
        <f aca="false">IFERROR(COUNTIF($K$9:K232,"W")/COUNTIF($K$9:K232,"&lt;&gt;"),"")</f>
        <v>1</v>
      </c>
      <c r="R232" s="17" t="n">
        <f aca="false">IFERROR(AVERAGE($I$9:I232),"")</f>
        <v>0.0277777777777778</v>
      </c>
    </row>
    <row r="233" customFormat="false" ht="15" hidden="false" customHeight="false" outlineLevel="0" collapsed="false">
      <c r="A233" s="29"/>
      <c r="B233" s="30"/>
      <c r="C233" s="30"/>
      <c r="D233" s="30"/>
      <c r="E233" s="30"/>
      <c r="F233" s="30"/>
      <c r="G233" s="31"/>
      <c r="H233" s="31"/>
      <c r="I233" s="17" t="str">
        <f aca="false">IFERROR((G233-H233)/H233,"")</f>
        <v/>
      </c>
      <c r="J233" s="31"/>
      <c r="K233" s="30"/>
      <c r="L233" s="15" t="str">
        <f aca="false">IF(K233="W",(G233-1)*J233,IF(K233="L",-J233,IF(K233="P",0,"")))</f>
        <v/>
      </c>
      <c r="M233" s="16" t="str">
        <f aca="false">IFERROR(L233*$B$3,"")</f>
        <v/>
      </c>
      <c r="N233" s="15" t="n">
        <f aca="false">SUM($L$9:L233)</f>
        <v>0.85</v>
      </c>
      <c r="O233" s="16" t="n">
        <f aca="false">SUM($M$9:M233)</f>
        <v>8.5</v>
      </c>
      <c r="P233" s="13" t="n">
        <f aca="false">IFERROR(N233/SUM($J$9:J233),"")</f>
        <v>0.85</v>
      </c>
      <c r="Q233" s="13" t="n">
        <f aca="false">IFERROR(COUNTIF($K$9:K233,"W")/COUNTIF($K$9:K233,"&lt;&gt;"),"")</f>
        <v>1</v>
      </c>
      <c r="R233" s="17" t="n">
        <f aca="false">IFERROR(AVERAGE($I$9:I233),"")</f>
        <v>0.0277777777777778</v>
      </c>
    </row>
    <row r="234" customFormat="false" ht="15" hidden="false" customHeight="false" outlineLevel="0" collapsed="false">
      <c r="A234" s="29"/>
      <c r="B234" s="30"/>
      <c r="C234" s="30"/>
      <c r="D234" s="30"/>
      <c r="E234" s="30"/>
      <c r="F234" s="30"/>
      <c r="G234" s="31"/>
      <c r="H234" s="31"/>
      <c r="I234" s="17" t="str">
        <f aca="false">IFERROR((G234-H234)/H234,"")</f>
        <v/>
      </c>
      <c r="J234" s="31"/>
      <c r="K234" s="30"/>
      <c r="L234" s="15" t="str">
        <f aca="false">IF(K234="W",(G234-1)*J234,IF(K234="L",-J234,IF(K234="P",0,"")))</f>
        <v/>
      </c>
      <c r="M234" s="16" t="str">
        <f aca="false">IFERROR(L234*$B$3,"")</f>
        <v/>
      </c>
      <c r="N234" s="15" t="n">
        <f aca="false">SUM($L$9:L234)</f>
        <v>0.85</v>
      </c>
      <c r="O234" s="16" t="n">
        <f aca="false">SUM($M$9:M234)</f>
        <v>8.5</v>
      </c>
      <c r="P234" s="13" t="n">
        <f aca="false">IFERROR(N234/SUM($J$9:J234),"")</f>
        <v>0.85</v>
      </c>
      <c r="Q234" s="13" t="n">
        <f aca="false">IFERROR(COUNTIF($K$9:K234,"W")/COUNTIF($K$9:K234,"&lt;&gt;"),"")</f>
        <v>1</v>
      </c>
      <c r="R234" s="17" t="n">
        <f aca="false">IFERROR(AVERAGE($I$9:I234),"")</f>
        <v>0.0277777777777778</v>
      </c>
    </row>
    <row r="235" customFormat="false" ht="15" hidden="false" customHeight="false" outlineLevel="0" collapsed="false">
      <c r="A235" s="29"/>
      <c r="B235" s="30"/>
      <c r="C235" s="30"/>
      <c r="D235" s="30"/>
      <c r="E235" s="30"/>
      <c r="F235" s="30"/>
      <c r="G235" s="31"/>
      <c r="H235" s="31"/>
      <c r="I235" s="17" t="str">
        <f aca="false">IFERROR((G235-H235)/H235,"")</f>
        <v/>
      </c>
      <c r="J235" s="31"/>
      <c r="K235" s="30"/>
      <c r="L235" s="15" t="str">
        <f aca="false">IF(K235="W",(G235-1)*J235,IF(K235="L",-J235,IF(K235="P",0,"")))</f>
        <v/>
      </c>
      <c r="M235" s="16" t="str">
        <f aca="false">IFERROR(L235*$B$3,"")</f>
        <v/>
      </c>
      <c r="N235" s="15" t="n">
        <f aca="false">SUM($L$9:L235)</f>
        <v>0.85</v>
      </c>
      <c r="O235" s="16" t="n">
        <f aca="false">SUM($M$9:M235)</f>
        <v>8.5</v>
      </c>
      <c r="P235" s="13" t="n">
        <f aca="false">IFERROR(N235/SUM($J$9:J235),"")</f>
        <v>0.85</v>
      </c>
      <c r="Q235" s="13" t="n">
        <f aca="false">IFERROR(COUNTIF($K$9:K235,"W")/COUNTIF($K$9:K235,"&lt;&gt;"),"")</f>
        <v>1</v>
      </c>
      <c r="R235" s="17" t="n">
        <f aca="false">IFERROR(AVERAGE($I$9:I235),"")</f>
        <v>0.0277777777777778</v>
      </c>
    </row>
    <row r="236" customFormat="false" ht="15" hidden="false" customHeight="false" outlineLevel="0" collapsed="false">
      <c r="A236" s="29"/>
      <c r="B236" s="30"/>
      <c r="C236" s="30"/>
      <c r="D236" s="30"/>
      <c r="E236" s="30"/>
      <c r="F236" s="30"/>
      <c r="G236" s="31"/>
      <c r="H236" s="31"/>
      <c r="I236" s="17" t="str">
        <f aca="false">IFERROR((G236-H236)/H236,"")</f>
        <v/>
      </c>
      <c r="J236" s="31"/>
      <c r="K236" s="30"/>
      <c r="L236" s="15" t="str">
        <f aca="false">IF(K236="W",(G236-1)*J236,IF(K236="L",-J236,IF(K236="P",0,"")))</f>
        <v/>
      </c>
      <c r="M236" s="16" t="str">
        <f aca="false">IFERROR(L236*$B$3,"")</f>
        <v/>
      </c>
      <c r="N236" s="15" t="n">
        <f aca="false">SUM($L$9:L236)</f>
        <v>0.85</v>
      </c>
      <c r="O236" s="16" t="n">
        <f aca="false">SUM($M$9:M236)</f>
        <v>8.5</v>
      </c>
      <c r="P236" s="13" t="n">
        <f aca="false">IFERROR(N236/SUM($J$9:J236),"")</f>
        <v>0.85</v>
      </c>
      <c r="Q236" s="13" t="n">
        <f aca="false">IFERROR(COUNTIF($K$9:K236,"W")/COUNTIF($K$9:K236,"&lt;&gt;"),"")</f>
        <v>1</v>
      </c>
      <c r="R236" s="17" t="n">
        <f aca="false">IFERROR(AVERAGE($I$9:I236),"")</f>
        <v>0.0277777777777778</v>
      </c>
    </row>
    <row r="237" customFormat="false" ht="15" hidden="false" customHeight="false" outlineLevel="0" collapsed="false">
      <c r="A237" s="29"/>
      <c r="B237" s="30"/>
      <c r="C237" s="30"/>
      <c r="D237" s="30"/>
      <c r="E237" s="30"/>
      <c r="F237" s="30"/>
      <c r="G237" s="31"/>
      <c r="H237" s="31"/>
      <c r="I237" s="17" t="str">
        <f aca="false">IFERROR((G237-H237)/H237,"")</f>
        <v/>
      </c>
      <c r="J237" s="31"/>
      <c r="K237" s="30"/>
      <c r="L237" s="15" t="str">
        <f aca="false">IF(K237="W",(G237-1)*J237,IF(K237="L",-J237,IF(K237="P",0,"")))</f>
        <v/>
      </c>
      <c r="M237" s="16" t="str">
        <f aca="false">IFERROR(L237*$B$3,"")</f>
        <v/>
      </c>
      <c r="N237" s="15" t="n">
        <f aca="false">SUM($L$9:L237)</f>
        <v>0.85</v>
      </c>
      <c r="O237" s="16" t="n">
        <f aca="false">SUM($M$9:M237)</f>
        <v>8.5</v>
      </c>
      <c r="P237" s="13" t="n">
        <f aca="false">IFERROR(N237/SUM($J$9:J237),"")</f>
        <v>0.85</v>
      </c>
      <c r="Q237" s="13" t="n">
        <f aca="false">IFERROR(COUNTIF($K$9:K237,"W")/COUNTIF($K$9:K237,"&lt;&gt;"),"")</f>
        <v>1</v>
      </c>
      <c r="R237" s="17" t="n">
        <f aca="false">IFERROR(AVERAGE($I$9:I237),"")</f>
        <v>0.0277777777777778</v>
      </c>
    </row>
    <row r="238" customFormat="false" ht="15" hidden="false" customHeight="false" outlineLevel="0" collapsed="false">
      <c r="A238" s="29"/>
      <c r="B238" s="30"/>
      <c r="C238" s="30"/>
      <c r="D238" s="30"/>
      <c r="E238" s="30"/>
      <c r="F238" s="30"/>
      <c r="G238" s="31"/>
      <c r="H238" s="31"/>
      <c r="I238" s="17" t="str">
        <f aca="false">IFERROR((G238-H238)/H238,"")</f>
        <v/>
      </c>
      <c r="J238" s="31"/>
      <c r="K238" s="30"/>
      <c r="L238" s="15" t="str">
        <f aca="false">IF(K238="W",(G238-1)*J238,IF(K238="L",-J238,IF(K238="P",0,"")))</f>
        <v/>
      </c>
      <c r="M238" s="16" t="str">
        <f aca="false">IFERROR(L238*$B$3,"")</f>
        <v/>
      </c>
      <c r="N238" s="15" t="n">
        <f aca="false">SUM($L$9:L238)</f>
        <v>0.85</v>
      </c>
      <c r="O238" s="16" t="n">
        <f aca="false">SUM($M$9:M238)</f>
        <v>8.5</v>
      </c>
      <c r="P238" s="13" t="n">
        <f aca="false">IFERROR(N238/SUM($J$9:J238),"")</f>
        <v>0.85</v>
      </c>
      <c r="Q238" s="13" t="n">
        <f aca="false">IFERROR(COUNTIF($K$9:K238,"W")/COUNTIF($K$9:K238,"&lt;&gt;"),"")</f>
        <v>1</v>
      </c>
      <c r="R238" s="17" t="n">
        <f aca="false">IFERROR(AVERAGE($I$9:I238),"")</f>
        <v>0.0277777777777778</v>
      </c>
    </row>
    <row r="239" customFormat="false" ht="15" hidden="false" customHeight="false" outlineLevel="0" collapsed="false">
      <c r="A239" s="29"/>
      <c r="B239" s="30"/>
      <c r="C239" s="30"/>
      <c r="D239" s="30"/>
      <c r="E239" s="30"/>
      <c r="F239" s="30"/>
      <c r="G239" s="31"/>
      <c r="H239" s="31"/>
      <c r="I239" s="17" t="str">
        <f aca="false">IFERROR((G239-H239)/H239,"")</f>
        <v/>
      </c>
      <c r="J239" s="31"/>
      <c r="K239" s="30"/>
      <c r="L239" s="15" t="str">
        <f aca="false">IF(K239="W",(G239-1)*J239,IF(K239="L",-J239,IF(K239="P",0,"")))</f>
        <v/>
      </c>
      <c r="M239" s="16" t="str">
        <f aca="false">IFERROR(L239*$B$3,"")</f>
        <v/>
      </c>
      <c r="N239" s="15" t="n">
        <f aca="false">SUM($L$9:L239)</f>
        <v>0.85</v>
      </c>
      <c r="O239" s="16" t="n">
        <f aca="false">SUM($M$9:M239)</f>
        <v>8.5</v>
      </c>
      <c r="P239" s="13" t="n">
        <f aca="false">IFERROR(N239/SUM($J$9:J239),"")</f>
        <v>0.85</v>
      </c>
      <c r="Q239" s="13" t="n">
        <f aca="false">IFERROR(COUNTIF($K$9:K239,"W")/COUNTIF($K$9:K239,"&lt;&gt;"),"")</f>
        <v>1</v>
      </c>
      <c r="R239" s="17" t="n">
        <f aca="false">IFERROR(AVERAGE($I$9:I239),"")</f>
        <v>0.0277777777777778</v>
      </c>
    </row>
    <row r="240" customFormat="false" ht="15" hidden="false" customHeight="false" outlineLevel="0" collapsed="false">
      <c r="A240" s="29"/>
      <c r="B240" s="30"/>
      <c r="C240" s="30"/>
      <c r="D240" s="30"/>
      <c r="E240" s="30"/>
      <c r="F240" s="30"/>
      <c r="G240" s="31"/>
      <c r="H240" s="31"/>
      <c r="I240" s="17" t="str">
        <f aca="false">IFERROR((G240-H240)/H240,"")</f>
        <v/>
      </c>
      <c r="J240" s="31"/>
      <c r="K240" s="30"/>
      <c r="L240" s="15" t="str">
        <f aca="false">IF(K240="W",(G240-1)*J240,IF(K240="L",-J240,IF(K240="P",0,"")))</f>
        <v/>
      </c>
      <c r="M240" s="16" t="str">
        <f aca="false">IFERROR(L240*$B$3,"")</f>
        <v/>
      </c>
      <c r="N240" s="15" t="n">
        <f aca="false">SUM($L$9:L240)</f>
        <v>0.85</v>
      </c>
      <c r="O240" s="16" t="n">
        <f aca="false">SUM($M$9:M240)</f>
        <v>8.5</v>
      </c>
      <c r="P240" s="13" t="n">
        <f aca="false">IFERROR(N240/SUM($J$9:J240),"")</f>
        <v>0.85</v>
      </c>
      <c r="Q240" s="13" t="n">
        <f aca="false">IFERROR(COUNTIF($K$9:K240,"W")/COUNTIF($K$9:K240,"&lt;&gt;"),"")</f>
        <v>1</v>
      </c>
      <c r="R240" s="17" t="n">
        <f aca="false">IFERROR(AVERAGE($I$9:I240),"")</f>
        <v>0.0277777777777778</v>
      </c>
    </row>
    <row r="241" customFormat="false" ht="15" hidden="false" customHeight="false" outlineLevel="0" collapsed="false">
      <c r="A241" s="29"/>
      <c r="B241" s="30"/>
      <c r="C241" s="30"/>
      <c r="D241" s="30"/>
      <c r="E241" s="30"/>
      <c r="F241" s="30"/>
      <c r="G241" s="31"/>
      <c r="H241" s="31"/>
      <c r="I241" s="17" t="str">
        <f aca="false">IFERROR((G241-H241)/H241,"")</f>
        <v/>
      </c>
      <c r="J241" s="31"/>
      <c r="K241" s="30"/>
      <c r="L241" s="15" t="str">
        <f aca="false">IF(K241="W",(G241-1)*J241,IF(K241="L",-J241,IF(K241="P",0,"")))</f>
        <v/>
      </c>
      <c r="M241" s="16" t="str">
        <f aca="false">IFERROR(L241*$B$3,"")</f>
        <v/>
      </c>
      <c r="N241" s="15" t="n">
        <f aca="false">SUM($L$9:L241)</f>
        <v>0.85</v>
      </c>
      <c r="O241" s="16" t="n">
        <f aca="false">SUM($M$9:M241)</f>
        <v>8.5</v>
      </c>
      <c r="P241" s="13" t="n">
        <f aca="false">IFERROR(N241/SUM($J$9:J241),"")</f>
        <v>0.85</v>
      </c>
      <c r="Q241" s="13" t="n">
        <f aca="false">IFERROR(COUNTIF($K$9:K241,"W")/COUNTIF($K$9:K241,"&lt;&gt;"),"")</f>
        <v>1</v>
      </c>
      <c r="R241" s="17" t="n">
        <f aca="false">IFERROR(AVERAGE($I$9:I241),"")</f>
        <v>0.0277777777777778</v>
      </c>
    </row>
    <row r="242" customFormat="false" ht="15" hidden="false" customHeight="false" outlineLevel="0" collapsed="false">
      <c r="A242" s="29"/>
      <c r="B242" s="30"/>
      <c r="C242" s="30"/>
      <c r="D242" s="30"/>
      <c r="E242" s="30"/>
      <c r="F242" s="30"/>
      <c r="G242" s="31"/>
      <c r="H242" s="31"/>
      <c r="I242" s="17" t="str">
        <f aca="false">IFERROR((G242-H242)/H242,"")</f>
        <v/>
      </c>
      <c r="J242" s="31"/>
      <c r="K242" s="30"/>
      <c r="L242" s="15" t="str">
        <f aca="false">IF(K242="W",(G242-1)*J242,IF(K242="L",-J242,IF(K242="P",0,"")))</f>
        <v/>
      </c>
      <c r="M242" s="16" t="str">
        <f aca="false">IFERROR(L242*$B$3,"")</f>
        <v/>
      </c>
      <c r="N242" s="15" t="n">
        <f aca="false">SUM($L$9:L242)</f>
        <v>0.85</v>
      </c>
      <c r="O242" s="16" t="n">
        <f aca="false">SUM($M$9:M242)</f>
        <v>8.5</v>
      </c>
      <c r="P242" s="13" t="n">
        <f aca="false">IFERROR(N242/SUM($J$9:J242),"")</f>
        <v>0.85</v>
      </c>
      <c r="Q242" s="13" t="n">
        <f aca="false">IFERROR(COUNTIF($K$9:K242,"W")/COUNTIF($K$9:K242,"&lt;&gt;"),"")</f>
        <v>1</v>
      </c>
      <c r="R242" s="17" t="n">
        <f aca="false">IFERROR(AVERAGE($I$9:I242),"")</f>
        <v>0.0277777777777778</v>
      </c>
    </row>
    <row r="243" customFormat="false" ht="15" hidden="false" customHeight="false" outlineLevel="0" collapsed="false">
      <c r="A243" s="29"/>
      <c r="B243" s="30"/>
      <c r="C243" s="30"/>
      <c r="D243" s="30"/>
      <c r="E243" s="30"/>
      <c r="F243" s="30"/>
      <c r="G243" s="31"/>
      <c r="H243" s="31"/>
      <c r="I243" s="17" t="str">
        <f aca="false">IFERROR((G243-H243)/H243,"")</f>
        <v/>
      </c>
      <c r="J243" s="31"/>
      <c r="K243" s="30"/>
      <c r="L243" s="15" t="str">
        <f aca="false">IF(K243="W",(G243-1)*J243,IF(K243="L",-J243,IF(K243="P",0,"")))</f>
        <v/>
      </c>
      <c r="M243" s="16" t="str">
        <f aca="false">IFERROR(L243*$B$3,"")</f>
        <v/>
      </c>
      <c r="N243" s="15" t="n">
        <f aca="false">SUM($L$9:L243)</f>
        <v>0.85</v>
      </c>
      <c r="O243" s="16" t="n">
        <f aca="false">SUM($M$9:M243)</f>
        <v>8.5</v>
      </c>
      <c r="P243" s="13" t="n">
        <f aca="false">IFERROR(N243/SUM($J$9:J243),"")</f>
        <v>0.85</v>
      </c>
      <c r="Q243" s="13" t="n">
        <f aca="false">IFERROR(COUNTIF($K$9:K243,"W")/COUNTIF($K$9:K243,"&lt;&gt;"),"")</f>
        <v>1</v>
      </c>
      <c r="R243" s="17" t="n">
        <f aca="false">IFERROR(AVERAGE($I$9:I243),"")</f>
        <v>0.0277777777777778</v>
      </c>
    </row>
    <row r="244" customFormat="false" ht="15" hidden="false" customHeight="false" outlineLevel="0" collapsed="false">
      <c r="A244" s="29"/>
      <c r="B244" s="30"/>
      <c r="C244" s="30"/>
      <c r="D244" s="30"/>
      <c r="E244" s="30"/>
      <c r="F244" s="30"/>
      <c r="G244" s="31"/>
      <c r="H244" s="31"/>
      <c r="I244" s="17" t="str">
        <f aca="false">IFERROR((G244-H244)/H244,"")</f>
        <v/>
      </c>
      <c r="J244" s="31"/>
      <c r="K244" s="30"/>
      <c r="L244" s="15" t="str">
        <f aca="false">IF(K244="W",(G244-1)*J244,IF(K244="L",-J244,IF(K244="P",0,"")))</f>
        <v/>
      </c>
      <c r="M244" s="16" t="str">
        <f aca="false">IFERROR(L244*$B$3,"")</f>
        <v/>
      </c>
      <c r="N244" s="15" t="n">
        <f aca="false">SUM($L$9:L244)</f>
        <v>0.85</v>
      </c>
      <c r="O244" s="16" t="n">
        <f aca="false">SUM($M$9:M244)</f>
        <v>8.5</v>
      </c>
      <c r="P244" s="13" t="n">
        <f aca="false">IFERROR(N244/SUM($J$9:J244),"")</f>
        <v>0.85</v>
      </c>
      <c r="Q244" s="13" t="n">
        <f aca="false">IFERROR(COUNTIF($K$9:K244,"W")/COUNTIF($K$9:K244,"&lt;&gt;"),"")</f>
        <v>1</v>
      </c>
      <c r="R244" s="17" t="n">
        <f aca="false">IFERROR(AVERAGE($I$9:I244),"")</f>
        <v>0.0277777777777778</v>
      </c>
    </row>
    <row r="245" customFormat="false" ht="15" hidden="false" customHeight="false" outlineLevel="0" collapsed="false">
      <c r="A245" s="29"/>
      <c r="B245" s="30"/>
      <c r="C245" s="30"/>
      <c r="D245" s="30"/>
      <c r="E245" s="30"/>
      <c r="F245" s="30"/>
      <c r="G245" s="31"/>
      <c r="H245" s="31"/>
      <c r="I245" s="17" t="str">
        <f aca="false">IFERROR((G245-H245)/H245,"")</f>
        <v/>
      </c>
      <c r="J245" s="31"/>
      <c r="K245" s="30"/>
      <c r="L245" s="15" t="str">
        <f aca="false">IF(K245="W",(G245-1)*J245,IF(K245="L",-J245,IF(K245="P",0,"")))</f>
        <v/>
      </c>
      <c r="M245" s="16" t="str">
        <f aca="false">IFERROR(L245*$B$3,"")</f>
        <v/>
      </c>
      <c r="N245" s="15" t="n">
        <f aca="false">SUM($L$9:L245)</f>
        <v>0.85</v>
      </c>
      <c r="O245" s="16" t="n">
        <f aca="false">SUM($M$9:M245)</f>
        <v>8.5</v>
      </c>
      <c r="P245" s="13" t="n">
        <f aca="false">IFERROR(N245/SUM($J$9:J245),"")</f>
        <v>0.85</v>
      </c>
      <c r="Q245" s="13" t="n">
        <f aca="false">IFERROR(COUNTIF($K$9:K245,"W")/COUNTIF($K$9:K245,"&lt;&gt;"),"")</f>
        <v>1</v>
      </c>
      <c r="R245" s="17" t="n">
        <f aca="false">IFERROR(AVERAGE($I$9:I245),"")</f>
        <v>0.0277777777777778</v>
      </c>
    </row>
    <row r="246" customFormat="false" ht="15" hidden="false" customHeight="false" outlineLevel="0" collapsed="false">
      <c r="A246" s="29"/>
      <c r="B246" s="30"/>
      <c r="C246" s="30"/>
      <c r="D246" s="30"/>
      <c r="E246" s="30"/>
      <c r="F246" s="30"/>
      <c r="G246" s="31"/>
      <c r="H246" s="31"/>
      <c r="I246" s="17" t="str">
        <f aca="false">IFERROR((G246-H246)/H246,"")</f>
        <v/>
      </c>
      <c r="J246" s="31"/>
      <c r="K246" s="30"/>
      <c r="L246" s="15" t="str">
        <f aca="false">IF(K246="W",(G246-1)*J246,IF(K246="L",-J246,IF(K246="P",0,"")))</f>
        <v/>
      </c>
      <c r="M246" s="16" t="str">
        <f aca="false">IFERROR(L246*$B$3,"")</f>
        <v/>
      </c>
      <c r="N246" s="15" t="n">
        <f aca="false">SUM($L$9:L246)</f>
        <v>0.85</v>
      </c>
      <c r="O246" s="16" t="n">
        <f aca="false">SUM($M$9:M246)</f>
        <v>8.5</v>
      </c>
      <c r="P246" s="13" t="n">
        <f aca="false">IFERROR(N246/SUM($J$9:J246),"")</f>
        <v>0.85</v>
      </c>
      <c r="Q246" s="13" t="n">
        <f aca="false">IFERROR(COUNTIF($K$9:K246,"W")/COUNTIF($K$9:K246,"&lt;&gt;"),"")</f>
        <v>1</v>
      </c>
      <c r="R246" s="17" t="n">
        <f aca="false">IFERROR(AVERAGE($I$9:I246),"")</f>
        <v>0.0277777777777778</v>
      </c>
    </row>
    <row r="247" customFormat="false" ht="15" hidden="false" customHeight="false" outlineLevel="0" collapsed="false">
      <c r="A247" s="29"/>
      <c r="B247" s="30"/>
      <c r="C247" s="30"/>
      <c r="D247" s="30"/>
      <c r="E247" s="30"/>
      <c r="F247" s="30"/>
      <c r="G247" s="31"/>
      <c r="H247" s="31"/>
      <c r="I247" s="17" t="str">
        <f aca="false">IFERROR((G247-H247)/H247,"")</f>
        <v/>
      </c>
      <c r="J247" s="31"/>
      <c r="K247" s="30"/>
      <c r="L247" s="15" t="str">
        <f aca="false">IF(K247="W",(G247-1)*J247,IF(K247="L",-J247,IF(K247="P",0,"")))</f>
        <v/>
      </c>
      <c r="M247" s="16" t="str">
        <f aca="false">IFERROR(L247*$B$3,"")</f>
        <v/>
      </c>
      <c r="N247" s="15" t="n">
        <f aca="false">SUM($L$9:L247)</f>
        <v>0.85</v>
      </c>
      <c r="O247" s="16" t="n">
        <f aca="false">SUM($M$9:M247)</f>
        <v>8.5</v>
      </c>
      <c r="P247" s="13" t="n">
        <f aca="false">IFERROR(N247/SUM($J$9:J247),"")</f>
        <v>0.85</v>
      </c>
      <c r="Q247" s="13" t="n">
        <f aca="false">IFERROR(COUNTIF($K$9:K247,"W")/COUNTIF($K$9:K247,"&lt;&gt;"),"")</f>
        <v>1</v>
      </c>
      <c r="R247" s="17" t="n">
        <f aca="false">IFERROR(AVERAGE($I$9:I247),"")</f>
        <v>0.0277777777777778</v>
      </c>
    </row>
    <row r="248" customFormat="false" ht="15" hidden="false" customHeight="false" outlineLevel="0" collapsed="false">
      <c r="A248" s="29"/>
      <c r="B248" s="30"/>
      <c r="C248" s="30"/>
      <c r="D248" s="30"/>
      <c r="E248" s="30"/>
      <c r="F248" s="30"/>
      <c r="G248" s="31"/>
      <c r="H248" s="31"/>
      <c r="I248" s="17" t="str">
        <f aca="false">IFERROR((G248-H248)/H248,"")</f>
        <v/>
      </c>
      <c r="J248" s="31"/>
      <c r="K248" s="30"/>
      <c r="L248" s="15" t="str">
        <f aca="false">IF(K248="W",(G248-1)*J248,IF(K248="L",-J248,IF(K248="P",0,"")))</f>
        <v/>
      </c>
      <c r="M248" s="16" t="str">
        <f aca="false">IFERROR(L248*$B$3,"")</f>
        <v/>
      </c>
      <c r="N248" s="15" t="n">
        <f aca="false">SUM($L$9:L248)</f>
        <v>0.85</v>
      </c>
      <c r="O248" s="16" t="n">
        <f aca="false">SUM($M$9:M248)</f>
        <v>8.5</v>
      </c>
      <c r="P248" s="13" t="n">
        <f aca="false">IFERROR(N248/SUM($J$9:J248),"")</f>
        <v>0.85</v>
      </c>
      <c r="Q248" s="13" t="n">
        <f aca="false">IFERROR(COUNTIF($K$9:K248,"W")/COUNTIF($K$9:K248,"&lt;&gt;"),"")</f>
        <v>1</v>
      </c>
      <c r="R248" s="17" t="n">
        <f aca="false">IFERROR(AVERAGE($I$9:I248),"")</f>
        <v>0.0277777777777778</v>
      </c>
    </row>
    <row r="249" customFormat="false" ht="15" hidden="false" customHeight="false" outlineLevel="0" collapsed="false">
      <c r="A249" s="29"/>
      <c r="B249" s="30"/>
      <c r="C249" s="30"/>
      <c r="D249" s="30"/>
      <c r="E249" s="30"/>
      <c r="F249" s="30"/>
      <c r="G249" s="31"/>
      <c r="H249" s="31"/>
      <c r="I249" s="17" t="str">
        <f aca="false">IFERROR((G249-H249)/H249,"")</f>
        <v/>
      </c>
      <c r="J249" s="31"/>
      <c r="K249" s="30"/>
      <c r="L249" s="15" t="str">
        <f aca="false">IF(K249="W",(G249-1)*J249,IF(K249="L",-J249,IF(K249="P",0,"")))</f>
        <v/>
      </c>
      <c r="M249" s="16" t="str">
        <f aca="false">IFERROR(L249*$B$3,"")</f>
        <v/>
      </c>
      <c r="N249" s="15" t="n">
        <f aca="false">SUM($L$9:L249)</f>
        <v>0.85</v>
      </c>
      <c r="O249" s="16" t="n">
        <f aca="false">SUM($M$9:M249)</f>
        <v>8.5</v>
      </c>
      <c r="P249" s="13" t="n">
        <f aca="false">IFERROR(N249/SUM($J$9:J249),"")</f>
        <v>0.85</v>
      </c>
      <c r="Q249" s="13" t="n">
        <f aca="false">IFERROR(COUNTIF($K$9:K249,"W")/COUNTIF($K$9:K249,"&lt;&gt;"),"")</f>
        <v>1</v>
      </c>
      <c r="R249" s="17" t="n">
        <f aca="false">IFERROR(AVERAGE($I$9:I249),"")</f>
        <v>0.0277777777777778</v>
      </c>
    </row>
    <row r="250" customFormat="false" ht="15" hidden="false" customHeight="false" outlineLevel="0" collapsed="false">
      <c r="A250" s="29"/>
      <c r="B250" s="30"/>
      <c r="C250" s="30"/>
      <c r="D250" s="30"/>
      <c r="E250" s="30"/>
      <c r="F250" s="30"/>
      <c r="G250" s="31"/>
      <c r="H250" s="31"/>
      <c r="I250" s="17" t="str">
        <f aca="false">IFERROR((G250-H250)/H250,"")</f>
        <v/>
      </c>
      <c r="J250" s="31"/>
      <c r="K250" s="30"/>
      <c r="L250" s="15" t="str">
        <f aca="false">IF(K250="W",(G250-1)*J250,IF(K250="L",-J250,IF(K250="P",0,"")))</f>
        <v/>
      </c>
      <c r="M250" s="16" t="str">
        <f aca="false">IFERROR(L250*$B$3,"")</f>
        <v/>
      </c>
      <c r="N250" s="15" t="n">
        <f aca="false">SUM($L$9:L250)</f>
        <v>0.85</v>
      </c>
      <c r="O250" s="16" t="n">
        <f aca="false">SUM($M$9:M250)</f>
        <v>8.5</v>
      </c>
      <c r="P250" s="13" t="n">
        <f aca="false">IFERROR(N250/SUM($J$9:J250),"")</f>
        <v>0.85</v>
      </c>
      <c r="Q250" s="13" t="n">
        <f aca="false">IFERROR(COUNTIF($K$9:K250,"W")/COUNTIF($K$9:K250,"&lt;&gt;"),"")</f>
        <v>1</v>
      </c>
      <c r="R250" s="17" t="n">
        <f aca="false">IFERROR(AVERAGE($I$9:I250),"")</f>
        <v>0.0277777777777778</v>
      </c>
    </row>
    <row r="251" customFormat="false" ht="15" hidden="false" customHeight="false" outlineLevel="0" collapsed="false">
      <c r="A251" s="29"/>
      <c r="B251" s="30"/>
      <c r="C251" s="30"/>
      <c r="D251" s="30"/>
      <c r="E251" s="30"/>
      <c r="F251" s="30"/>
      <c r="G251" s="31"/>
      <c r="H251" s="31"/>
      <c r="I251" s="17" t="str">
        <f aca="false">IFERROR((G251-H251)/H251,"")</f>
        <v/>
      </c>
      <c r="J251" s="31"/>
      <c r="K251" s="30"/>
      <c r="L251" s="15" t="str">
        <f aca="false">IF(K251="W",(G251-1)*J251,IF(K251="L",-J251,IF(K251="P",0,"")))</f>
        <v/>
      </c>
      <c r="M251" s="16" t="str">
        <f aca="false">IFERROR(L251*$B$3,"")</f>
        <v/>
      </c>
      <c r="N251" s="15" t="n">
        <f aca="false">SUM($L$9:L251)</f>
        <v>0.85</v>
      </c>
      <c r="O251" s="16" t="n">
        <f aca="false">SUM($M$9:M251)</f>
        <v>8.5</v>
      </c>
      <c r="P251" s="13" t="n">
        <f aca="false">IFERROR(N251/SUM($J$9:J251),"")</f>
        <v>0.85</v>
      </c>
      <c r="Q251" s="13" t="n">
        <f aca="false">IFERROR(COUNTIF($K$9:K251,"W")/COUNTIF($K$9:K251,"&lt;&gt;"),"")</f>
        <v>1</v>
      </c>
      <c r="R251" s="17" t="n">
        <f aca="false">IFERROR(AVERAGE($I$9:I251),"")</f>
        <v>0.0277777777777778</v>
      </c>
    </row>
    <row r="252" customFormat="false" ht="15" hidden="false" customHeight="false" outlineLevel="0" collapsed="false">
      <c r="A252" s="29"/>
      <c r="B252" s="30"/>
      <c r="C252" s="30"/>
      <c r="D252" s="30"/>
      <c r="E252" s="30"/>
      <c r="F252" s="30"/>
      <c r="G252" s="31"/>
      <c r="H252" s="31"/>
      <c r="I252" s="17" t="str">
        <f aca="false">IFERROR((G252-H252)/H252,"")</f>
        <v/>
      </c>
      <c r="J252" s="31"/>
      <c r="K252" s="30"/>
      <c r="L252" s="15" t="str">
        <f aca="false">IF(K252="W",(G252-1)*J252,IF(K252="L",-J252,IF(K252="P",0,"")))</f>
        <v/>
      </c>
      <c r="M252" s="16" t="str">
        <f aca="false">IFERROR(L252*$B$3,"")</f>
        <v/>
      </c>
      <c r="N252" s="15" t="n">
        <f aca="false">SUM($L$9:L252)</f>
        <v>0.85</v>
      </c>
      <c r="O252" s="16" t="n">
        <f aca="false">SUM($M$9:M252)</f>
        <v>8.5</v>
      </c>
      <c r="P252" s="13" t="n">
        <f aca="false">IFERROR(N252/SUM($J$9:J252),"")</f>
        <v>0.85</v>
      </c>
      <c r="Q252" s="13" t="n">
        <f aca="false">IFERROR(COUNTIF($K$9:K252,"W")/COUNTIF($K$9:K252,"&lt;&gt;"),"")</f>
        <v>1</v>
      </c>
      <c r="R252" s="17" t="n">
        <f aca="false">IFERROR(AVERAGE($I$9:I252),"")</f>
        <v>0.0277777777777778</v>
      </c>
    </row>
    <row r="253" customFormat="false" ht="15" hidden="false" customHeight="false" outlineLevel="0" collapsed="false">
      <c r="A253" s="29"/>
      <c r="B253" s="30"/>
      <c r="C253" s="30"/>
      <c r="D253" s="30"/>
      <c r="E253" s="30"/>
      <c r="F253" s="30"/>
      <c r="G253" s="31"/>
      <c r="H253" s="31"/>
      <c r="I253" s="17" t="str">
        <f aca="false">IFERROR((G253-H253)/H253,"")</f>
        <v/>
      </c>
      <c r="J253" s="31"/>
      <c r="K253" s="30"/>
      <c r="L253" s="15" t="str">
        <f aca="false">IF(K253="W",(G253-1)*J253,IF(K253="L",-J253,IF(K253="P",0,"")))</f>
        <v/>
      </c>
      <c r="M253" s="16" t="str">
        <f aca="false">IFERROR(L253*$B$3,"")</f>
        <v/>
      </c>
      <c r="N253" s="15" t="n">
        <f aca="false">SUM($L$9:L253)</f>
        <v>0.85</v>
      </c>
      <c r="O253" s="16" t="n">
        <f aca="false">SUM($M$9:M253)</f>
        <v>8.5</v>
      </c>
      <c r="P253" s="13" t="n">
        <f aca="false">IFERROR(N253/SUM($J$9:J253),"")</f>
        <v>0.85</v>
      </c>
      <c r="Q253" s="13" t="n">
        <f aca="false">IFERROR(COUNTIF($K$9:K253,"W")/COUNTIF($K$9:K253,"&lt;&gt;"),"")</f>
        <v>1</v>
      </c>
      <c r="R253" s="17" t="n">
        <f aca="false">IFERROR(AVERAGE($I$9:I253),"")</f>
        <v>0.0277777777777778</v>
      </c>
    </row>
    <row r="254" customFormat="false" ht="15" hidden="false" customHeight="false" outlineLevel="0" collapsed="false">
      <c r="A254" s="29"/>
      <c r="B254" s="30"/>
      <c r="C254" s="30"/>
      <c r="D254" s="30"/>
      <c r="E254" s="30"/>
      <c r="F254" s="30"/>
      <c r="G254" s="31"/>
      <c r="H254" s="31"/>
      <c r="I254" s="17" t="str">
        <f aca="false">IFERROR((G254-H254)/H254,"")</f>
        <v/>
      </c>
      <c r="J254" s="31"/>
      <c r="K254" s="30"/>
      <c r="L254" s="15" t="str">
        <f aca="false">IF(K254="W",(G254-1)*J254,IF(K254="L",-J254,IF(K254="P",0,"")))</f>
        <v/>
      </c>
      <c r="M254" s="16" t="str">
        <f aca="false">IFERROR(L254*$B$3,"")</f>
        <v/>
      </c>
      <c r="N254" s="15" t="n">
        <f aca="false">SUM($L$9:L254)</f>
        <v>0.85</v>
      </c>
      <c r="O254" s="16" t="n">
        <f aca="false">SUM($M$9:M254)</f>
        <v>8.5</v>
      </c>
      <c r="P254" s="13" t="n">
        <f aca="false">IFERROR(N254/SUM($J$9:J254),"")</f>
        <v>0.85</v>
      </c>
      <c r="Q254" s="13" t="n">
        <f aca="false">IFERROR(COUNTIF($K$9:K254,"W")/COUNTIF($K$9:K254,"&lt;&gt;"),"")</f>
        <v>1</v>
      </c>
      <c r="R254" s="17" t="n">
        <f aca="false">IFERROR(AVERAGE($I$9:I254),"")</f>
        <v>0.0277777777777778</v>
      </c>
    </row>
    <row r="255" customFormat="false" ht="15" hidden="false" customHeight="false" outlineLevel="0" collapsed="false">
      <c r="A255" s="29"/>
      <c r="B255" s="30"/>
      <c r="C255" s="30"/>
      <c r="D255" s="30"/>
      <c r="E255" s="30"/>
      <c r="F255" s="30"/>
      <c r="G255" s="31"/>
      <c r="H255" s="31"/>
      <c r="I255" s="17" t="str">
        <f aca="false">IFERROR((G255-H255)/H255,"")</f>
        <v/>
      </c>
      <c r="J255" s="31"/>
      <c r="K255" s="30"/>
      <c r="L255" s="15" t="str">
        <f aca="false">IF(K255="W",(G255-1)*J255,IF(K255="L",-J255,IF(K255="P",0,"")))</f>
        <v/>
      </c>
      <c r="M255" s="16" t="str">
        <f aca="false">IFERROR(L255*$B$3,"")</f>
        <v/>
      </c>
      <c r="N255" s="15" t="n">
        <f aca="false">SUM($L$9:L255)</f>
        <v>0.85</v>
      </c>
      <c r="O255" s="16" t="n">
        <f aca="false">SUM($M$9:M255)</f>
        <v>8.5</v>
      </c>
      <c r="P255" s="13" t="n">
        <f aca="false">IFERROR(N255/SUM($J$9:J255),"")</f>
        <v>0.85</v>
      </c>
      <c r="Q255" s="13" t="n">
        <f aca="false">IFERROR(COUNTIF($K$9:K255,"W")/COUNTIF($K$9:K255,"&lt;&gt;"),"")</f>
        <v>1</v>
      </c>
      <c r="R255" s="17" t="n">
        <f aca="false">IFERROR(AVERAGE($I$9:I255),"")</f>
        <v>0.0277777777777778</v>
      </c>
    </row>
    <row r="256" customFormat="false" ht="15" hidden="false" customHeight="false" outlineLevel="0" collapsed="false">
      <c r="A256" s="29"/>
      <c r="B256" s="30"/>
      <c r="C256" s="30"/>
      <c r="D256" s="30"/>
      <c r="E256" s="30"/>
      <c r="F256" s="30"/>
      <c r="G256" s="31"/>
      <c r="H256" s="31"/>
      <c r="I256" s="17" t="str">
        <f aca="false">IFERROR((G256-H256)/H256,"")</f>
        <v/>
      </c>
      <c r="J256" s="31"/>
      <c r="K256" s="30"/>
      <c r="L256" s="15" t="str">
        <f aca="false">IF(K256="W",(G256-1)*J256,IF(K256="L",-J256,IF(K256="P",0,"")))</f>
        <v/>
      </c>
      <c r="M256" s="16" t="str">
        <f aca="false">IFERROR(L256*$B$3,"")</f>
        <v/>
      </c>
      <c r="N256" s="15" t="n">
        <f aca="false">SUM($L$9:L256)</f>
        <v>0.85</v>
      </c>
      <c r="O256" s="16" t="n">
        <f aca="false">SUM($M$9:M256)</f>
        <v>8.5</v>
      </c>
      <c r="P256" s="13" t="n">
        <f aca="false">IFERROR(N256/SUM($J$9:J256),"")</f>
        <v>0.85</v>
      </c>
      <c r="Q256" s="13" t="n">
        <f aca="false">IFERROR(COUNTIF($K$9:K256,"W")/COUNTIF($K$9:K256,"&lt;&gt;"),"")</f>
        <v>1</v>
      </c>
      <c r="R256" s="17" t="n">
        <f aca="false">IFERROR(AVERAGE($I$9:I256),"")</f>
        <v>0.0277777777777778</v>
      </c>
    </row>
    <row r="257" customFormat="false" ht="15" hidden="false" customHeight="false" outlineLevel="0" collapsed="false">
      <c r="A257" s="29"/>
      <c r="B257" s="30"/>
      <c r="C257" s="30"/>
      <c r="D257" s="30"/>
      <c r="E257" s="30"/>
      <c r="F257" s="30"/>
      <c r="G257" s="31"/>
      <c r="H257" s="31"/>
      <c r="I257" s="17" t="str">
        <f aca="false">IFERROR((G257-H257)/H257,"")</f>
        <v/>
      </c>
      <c r="J257" s="31"/>
      <c r="K257" s="30"/>
      <c r="L257" s="15" t="str">
        <f aca="false">IF(K257="W",(G257-1)*J257,IF(K257="L",-J257,IF(K257="P",0,"")))</f>
        <v/>
      </c>
      <c r="M257" s="16" t="str">
        <f aca="false">IFERROR(L257*$B$3,"")</f>
        <v/>
      </c>
      <c r="N257" s="15" t="n">
        <f aca="false">SUM($L$9:L257)</f>
        <v>0.85</v>
      </c>
      <c r="O257" s="16" t="n">
        <f aca="false">SUM($M$9:M257)</f>
        <v>8.5</v>
      </c>
      <c r="P257" s="13" t="n">
        <f aca="false">IFERROR(N257/SUM($J$9:J257),"")</f>
        <v>0.85</v>
      </c>
      <c r="Q257" s="13" t="n">
        <f aca="false">IFERROR(COUNTIF($K$9:K257,"W")/COUNTIF($K$9:K257,"&lt;&gt;"),"")</f>
        <v>1</v>
      </c>
      <c r="R257" s="17" t="n">
        <f aca="false">IFERROR(AVERAGE($I$9:I257),"")</f>
        <v>0.0277777777777778</v>
      </c>
    </row>
    <row r="258" customFormat="false" ht="15" hidden="false" customHeight="false" outlineLevel="0" collapsed="false">
      <c r="A258" s="29"/>
      <c r="B258" s="30"/>
      <c r="C258" s="30"/>
      <c r="D258" s="30"/>
      <c r="E258" s="30"/>
      <c r="F258" s="30"/>
      <c r="G258" s="31"/>
      <c r="H258" s="31"/>
      <c r="I258" s="17" t="str">
        <f aca="false">IFERROR((G258-H258)/H258,"")</f>
        <v/>
      </c>
      <c r="J258" s="31"/>
      <c r="K258" s="30"/>
      <c r="L258" s="15" t="str">
        <f aca="false">IF(K258="W",(G258-1)*J258,IF(K258="L",-J258,IF(K258="P",0,"")))</f>
        <v/>
      </c>
      <c r="M258" s="16" t="str">
        <f aca="false">IFERROR(L258*$B$3,"")</f>
        <v/>
      </c>
      <c r="N258" s="15" t="n">
        <f aca="false">SUM($L$9:L258)</f>
        <v>0.85</v>
      </c>
      <c r="O258" s="16" t="n">
        <f aca="false">SUM($M$9:M258)</f>
        <v>8.5</v>
      </c>
      <c r="P258" s="13" t="n">
        <f aca="false">IFERROR(N258/SUM($J$9:J258),"")</f>
        <v>0.85</v>
      </c>
      <c r="Q258" s="13" t="n">
        <f aca="false">IFERROR(COUNTIF($K$9:K258,"W")/COUNTIF($K$9:K258,"&lt;&gt;"),"")</f>
        <v>1</v>
      </c>
      <c r="R258" s="17" t="n">
        <f aca="false">IFERROR(AVERAGE($I$9:I258),"")</f>
        <v>0.0277777777777778</v>
      </c>
    </row>
    <row r="259" customFormat="false" ht="15" hidden="false" customHeight="false" outlineLevel="0" collapsed="false">
      <c r="A259" s="29"/>
      <c r="B259" s="30"/>
      <c r="C259" s="30"/>
      <c r="D259" s="30"/>
      <c r="E259" s="30"/>
      <c r="F259" s="30"/>
      <c r="G259" s="31"/>
      <c r="H259" s="31"/>
      <c r="I259" s="17" t="str">
        <f aca="false">IFERROR((G259-H259)/H259,"")</f>
        <v/>
      </c>
      <c r="J259" s="31"/>
      <c r="K259" s="30"/>
      <c r="L259" s="15" t="str">
        <f aca="false">IF(K259="W",(G259-1)*J259,IF(K259="L",-J259,IF(K259="P",0,"")))</f>
        <v/>
      </c>
      <c r="M259" s="16" t="str">
        <f aca="false">IFERROR(L259*$B$3,"")</f>
        <v/>
      </c>
      <c r="N259" s="15" t="n">
        <f aca="false">SUM($L$9:L259)</f>
        <v>0.85</v>
      </c>
      <c r="O259" s="16" t="n">
        <f aca="false">SUM($M$9:M259)</f>
        <v>8.5</v>
      </c>
      <c r="P259" s="13" t="n">
        <f aca="false">IFERROR(N259/SUM($J$9:J259),"")</f>
        <v>0.85</v>
      </c>
      <c r="Q259" s="13" t="n">
        <f aca="false">IFERROR(COUNTIF($K$9:K259,"W")/COUNTIF($K$9:K259,"&lt;&gt;"),"")</f>
        <v>1</v>
      </c>
      <c r="R259" s="17" t="n">
        <f aca="false">IFERROR(AVERAGE($I$9:I259),"")</f>
        <v>0.0277777777777778</v>
      </c>
    </row>
    <row r="260" customFormat="false" ht="15" hidden="false" customHeight="false" outlineLevel="0" collapsed="false">
      <c r="A260" s="29"/>
      <c r="B260" s="30"/>
      <c r="C260" s="30"/>
      <c r="D260" s="30"/>
      <c r="E260" s="30"/>
      <c r="F260" s="30"/>
      <c r="G260" s="31"/>
      <c r="H260" s="31"/>
      <c r="I260" s="17" t="str">
        <f aca="false">IFERROR((G260-H260)/H260,"")</f>
        <v/>
      </c>
      <c r="J260" s="31"/>
      <c r="K260" s="30"/>
      <c r="L260" s="15" t="str">
        <f aca="false">IF(K260="W",(G260-1)*J260,IF(K260="L",-J260,IF(K260="P",0,"")))</f>
        <v/>
      </c>
      <c r="M260" s="16" t="str">
        <f aca="false">IFERROR(L260*$B$3,"")</f>
        <v/>
      </c>
      <c r="N260" s="15" t="n">
        <f aca="false">SUM($L$9:L260)</f>
        <v>0.85</v>
      </c>
      <c r="O260" s="16" t="n">
        <f aca="false">SUM($M$9:M260)</f>
        <v>8.5</v>
      </c>
      <c r="P260" s="13" t="n">
        <f aca="false">IFERROR(N260/SUM($J$9:J260),"")</f>
        <v>0.85</v>
      </c>
      <c r="Q260" s="13" t="n">
        <f aca="false">IFERROR(COUNTIF($K$9:K260,"W")/COUNTIF($K$9:K260,"&lt;&gt;"),"")</f>
        <v>1</v>
      </c>
      <c r="R260" s="17" t="n">
        <f aca="false">IFERROR(AVERAGE($I$9:I260),"")</f>
        <v>0.0277777777777778</v>
      </c>
    </row>
    <row r="261" customFormat="false" ht="15" hidden="false" customHeight="false" outlineLevel="0" collapsed="false">
      <c r="A261" s="29"/>
      <c r="B261" s="30"/>
      <c r="C261" s="30"/>
      <c r="D261" s="30"/>
      <c r="E261" s="30"/>
      <c r="F261" s="30"/>
      <c r="G261" s="31"/>
      <c r="H261" s="31"/>
      <c r="I261" s="17" t="str">
        <f aca="false">IFERROR((G261-H261)/H261,"")</f>
        <v/>
      </c>
      <c r="J261" s="31"/>
      <c r="K261" s="30"/>
      <c r="L261" s="15" t="str">
        <f aca="false">IF(K261="W",(G261-1)*J261,IF(K261="L",-J261,IF(K261="P",0,"")))</f>
        <v/>
      </c>
      <c r="M261" s="16" t="str">
        <f aca="false">IFERROR(L261*$B$3,"")</f>
        <v/>
      </c>
      <c r="N261" s="15" t="n">
        <f aca="false">SUM($L$9:L261)</f>
        <v>0.85</v>
      </c>
      <c r="O261" s="16" t="n">
        <f aca="false">SUM($M$9:M261)</f>
        <v>8.5</v>
      </c>
      <c r="P261" s="13" t="n">
        <f aca="false">IFERROR(N261/SUM($J$9:J261),"")</f>
        <v>0.85</v>
      </c>
      <c r="Q261" s="13" t="n">
        <f aca="false">IFERROR(COUNTIF($K$9:K261,"W")/COUNTIF($K$9:K261,"&lt;&gt;"),"")</f>
        <v>1</v>
      </c>
      <c r="R261" s="17" t="n">
        <f aca="false">IFERROR(AVERAGE($I$9:I261),"")</f>
        <v>0.0277777777777778</v>
      </c>
    </row>
    <row r="262" customFormat="false" ht="15" hidden="false" customHeight="false" outlineLevel="0" collapsed="false">
      <c r="A262" s="29"/>
      <c r="B262" s="30"/>
      <c r="C262" s="30"/>
      <c r="D262" s="30"/>
      <c r="E262" s="30"/>
      <c r="F262" s="30"/>
      <c r="G262" s="31"/>
      <c r="H262" s="31"/>
      <c r="I262" s="17" t="str">
        <f aca="false">IFERROR((G262-H262)/H262,"")</f>
        <v/>
      </c>
      <c r="J262" s="31"/>
      <c r="K262" s="30"/>
      <c r="L262" s="15" t="str">
        <f aca="false">IF(K262="W",(G262-1)*J262,IF(K262="L",-J262,IF(K262="P",0,"")))</f>
        <v/>
      </c>
      <c r="M262" s="16" t="str">
        <f aca="false">IFERROR(L262*$B$3,"")</f>
        <v/>
      </c>
      <c r="N262" s="15" t="n">
        <f aca="false">SUM($L$9:L262)</f>
        <v>0.85</v>
      </c>
      <c r="O262" s="16" t="n">
        <f aca="false">SUM($M$9:M262)</f>
        <v>8.5</v>
      </c>
      <c r="P262" s="13" t="n">
        <f aca="false">IFERROR(N262/SUM($J$9:J262),"")</f>
        <v>0.85</v>
      </c>
      <c r="Q262" s="13" t="n">
        <f aca="false">IFERROR(COUNTIF($K$9:K262,"W")/COUNTIF($K$9:K262,"&lt;&gt;"),"")</f>
        <v>1</v>
      </c>
      <c r="R262" s="17" t="n">
        <f aca="false">IFERROR(AVERAGE($I$9:I262),"")</f>
        <v>0.0277777777777778</v>
      </c>
    </row>
    <row r="263" customFormat="false" ht="15" hidden="false" customHeight="false" outlineLevel="0" collapsed="false">
      <c r="A263" s="29"/>
      <c r="B263" s="30"/>
      <c r="C263" s="30"/>
      <c r="D263" s="30"/>
      <c r="E263" s="30"/>
      <c r="F263" s="30"/>
      <c r="G263" s="31"/>
      <c r="H263" s="31"/>
      <c r="I263" s="17" t="str">
        <f aca="false">IFERROR((G263-H263)/H263,"")</f>
        <v/>
      </c>
      <c r="J263" s="31"/>
      <c r="K263" s="30"/>
      <c r="L263" s="15" t="str">
        <f aca="false">IF(K263="W",(G263-1)*J263,IF(K263="L",-J263,IF(K263="P",0,"")))</f>
        <v/>
      </c>
      <c r="M263" s="16" t="str">
        <f aca="false">IFERROR(L263*$B$3,"")</f>
        <v/>
      </c>
      <c r="N263" s="15" t="n">
        <f aca="false">SUM($L$9:L263)</f>
        <v>0.85</v>
      </c>
      <c r="O263" s="16" t="n">
        <f aca="false">SUM($M$9:M263)</f>
        <v>8.5</v>
      </c>
      <c r="P263" s="13" t="n">
        <f aca="false">IFERROR(N263/SUM($J$9:J263),"")</f>
        <v>0.85</v>
      </c>
      <c r="Q263" s="13" t="n">
        <f aca="false">IFERROR(COUNTIF($K$9:K263,"W")/COUNTIF($K$9:K263,"&lt;&gt;"),"")</f>
        <v>1</v>
      </c>
      <c r="R263" s="17" t="n">
        <f aca="false">IFERROR(AVERAGE($I$9:I263),"")</f>
        <v>0.0277777777777778</v>
      </c>
    </row>
    <row r="264" customFormat="false" ht="15" hidden="false" customHeight="false" outlineLevel="0" collapsed="false">
      <c r="A264" s="29"/>
      <c r="B264" s="30"/>
      <c r="C264" s="30"/>
      <c r="D264" s="30"/>
      <c r="E264" s="30"/>
      <c r="F264" s="30"/>
      <c r="G264" s="31"/>
      <c r="H264" s="31"/>
      <c r="I264" s="17" t="str">
        <f aca="false">IFERROR((G264-H264)/H264,"")</f>
        <v/>
      </c>
      <c r="J264" s="31"/>
      <c r="K264" s="30"/>
      <c r="L264" s="15" t="str">
        <f aca="false">IF(K264="W",(G264-1)*J264,IF(K264="L",-J264,IF(K264="P",0,"")))</f>
        <v/>
      </c>
      <c r="M264" s="16" t="str">
        <f aca="false">IFERROR(L264*$B$3,"")</f>
        <v/>
      </c>
      <c r="N264" s="15" t="n">
        <f aca="false">SUM($L$9:L264)</f>
        <v>0.85</v>
      </c>
      <c r="O264" s="16" t="n">
        <f aca="false">SUM($M$9:M264)</f>
        <v>8.5</v>
      </c>
      <c r="P264" s="13" t="n">
        <f aca="false">IFERROR(N264/SUM($J$9:J264),"")</f>
        <v>0.85</v>
      </c>
      <c r="Q264" s="13" t="n">
        <f aca="false">IFERROR(COUNTIF($K$9:K264,"W")/COUNTIF($K$9:K264,"&lt;&gt;"),"")</f>
        <v>1</v>
      </c>
      <c r="R264" s="17" t="n">
        <f aca="false">IFERROR(AVERAGE($I$9:I264),"")</f>
        <v>0.0277777777777778</v>
      </c>
    </row>
    <row r="265" customFormat="false" ht="15" hidden="false" customHeight="false" outlineLevel="0" collapsed="false">
      <c r="A265" s="29"/>
      <c r="B265" s="30"/>
      <c r="C265" s="30"/>
      <c r="D265" s="30"/>
      <c r="E265" s="30"/>
      <c r="F265" s="30"/>
      <c r="G265" s="31"/>
      <c r="H265" s="31"/>
      <c r="I265" s="17" t="str">
        <f aca="false">IFERROR((G265-H265)/H265,"")</f>
        <v/>
      </c>
      <c r="J265" s="31"/>
      <c r="K265" s="30"/>
      <c r="L265" s="15" t="str">
        <f aca="false">IF(K265="W",(G265-1)*J265,IF(K265="L",-J265,IF(K265="P",0,"")))</f>
        <v/>
      </c>
      <c r="M265" s="16" t="str">
        <f aca="false">IFERROR(L265*$B$3,"")</f>
        <v/>
      </c>
      <c r="N265" s="15" t="n">
        <f aca="false">SUM($L$9:L265)</f>
        <v>0.85</v>
      </c>
      <c r="O265" s="16" t="n">
        <f aca="false">SUM($M$9:M265)</f>
        <v>8.5</v>
      </c>
      <c r="P265" s="13" t="n">
        <f aca="false">IFERROR(N265/SUM($J$9:J265),"")</f>
        <v>0.85</v>
      </c>
      <c r="Q265" s="13" t="n">
        <f aca="false">IFERROR(COUNTIF($K$9:K265,"W")/COUNTIF($K$9:K265,"&lt;&gt;"),"")</f>
        <v>1</v>
      </c>
      <c r="R265" s="17" t="n">
        <f aca="false">IFERROR(AVERAGE($I$9:I265),"")</f>
        <v>0.0277777777777778</v>
      </c>
    </row>
    <row r="266" customFormat="false" ht="15" hidden="false" customHeight="false" outlineLevel="0" collapsed="false">
      <c r="A266" s="29"/>
      <c r="B266" s="30"/>
      <c r="C266" s="30"/>
      <c r="D266" s="30"/>
      <c r="E266" s="30"/>
      <c r="F266" s="30"/>
      <c r="G266" s="31"/>
      <c r="H266" s="31"/>
      <c r="I266" s="17" t="str">
        <f aca="false">IFERROR((G266-H266)/H266,"")</f>
        <v/>
      </c>
      <c r="J266" s="31"/>
      <c r="K266" s="30"/>
      <c r="L266" s="15" t="str">
        <f aca="false">IF(K266="W",(G266-1)*J266,IF(K266="L",-J266,IF(K266="P",0,"")))</f>
        <v/>
      </c>
      <c r="M266" s="16" t="str">
        <f aca="false">IFERROR(L266*$B$3,"")</f>
        <v/>
      </c>
      <c r="N266" s="15" t="n">
        <f aca="false">SUM($L$9:L266)</f>
        <v>0.85</v>
      </c>
      <c r="O266" s="16" t="n">
        <f aca="false">SUM($M$9:M266)</f>
        <v>8.5</v>
      </c>
      <c r="P266" s="13" t="n">
        <f aca="false">IFERROR(N266/SUM($J$9:J266),"")</f>
        <v>0.85</v>
      </c>
      <c r="Q266" s="13" t="n">
        <f aca="false">IFERROR(COUNTIF($K$9:K266,"W")/COUNTIF($K$9:K266,"&lt;&gt;"),"")</f>
        <v>1</v>
      </c>
      <c r="R266" s="17" t="n">
        <f aca="false">IFERROR(AVERAGE($I$9:I266),"")</f>
        <v>0.0277777777777778</v>
      </c>
    </row>
    <row r="267" customFormat="false" ht="15" hidden="false" customHeight="false" outlineLevel="0" collapsed="false">
      <c r="A267" s="29"/>
      <c r="B267" s="30"/>
      <c r="C267" s="30"/>
      <c r="D267" s="30"/>
      <c r="E267" s="30"/>
      <c r="F267" s="30"/>
      <c r="G267" s="31"/>
      <c r="H267" s="31"/>
      <c r="I267" s="17" t="str">
        <f aca="false">IFERROR((G267-H267)/H267,"")</f>
        <v/>
      </c>
      <c r="J267" s="31"/>
      <c r="K267" s="30"/>
      <c r="L267" s="15" t="str">
        <f aca="false">IF(K267="W",(G267-1)*J267,IF(K267="L",-J267,IF(K267="P",0,"")))</f>
        <v/>
      </c>
      <c r="M267" s="16" t="str">
        <f aca="false">IFERROR(L267*$B$3,"")</f>
        <v/>
      </c>
      <c r="N267" s="15" t="n">
        <f aca="false">SUM($L$9:L267)</f>
        <v>0.85</v>
      </c>
      <c r="O267" s="16" t="n">
        <f aca="false">SUM($M$9:M267)</f>
        <v>8.5</v>
      </c>
      <c r="P267" s="13" t="n">
        <f aca="false">IFERROR(N267/SUM($J$9:J267),"")</f>
        <v>0.85</v>
      </c>
      <c r="Q267" s="13" t="n">
        <f aca="false">IFERROR(COUNTIF($K$9:K267,"W")/COUNTIF($K$9:K267,"&lt;&gt;"),"")</f>
        <v>1</v>
      </c>
      <c r="R267" s="17" t="n">
        <f aca="false">IFERROR(AVERAGE($I$9:I267),"")</f>
        <v>0.0277777777777778</v>
      </c>
    </row>
    <row r="268" customFormat="false" ht="15" hidden="false" customHeight="false" outlineLevel="0" collapsed="false">
      <c r="A268" s="29"/>
      <c r="B268" s="30"/>
      <c r="C268" s="30"/>
      <c r="D268" s="30"/>
      <c r="E268" s="30"/>
      <c r="F268" s="30"/>
      <c r="G268" s="31"/>
      <c r="H268" s="31"/>
      <c r="I268" s="17" t="str">
        <f aca="false">IFERROR((G268-H268)/H268,"")</f>
        <v/>
      </c>
      <c r="J268" s="31"/>
      <c r="K268" s="30"/>
      <c r="L268" s="15" t="str">
        <f aca="false">IF(K268="W",(G268-1)*J268,IF(K268="L",-J268,IF(K268="P",0,"")))</f>
        <v/>
      </c>
      <c r="M268" s="16" t="str">
        <f aca="false">IFERROR(L268*$B$3,"")</f>
        <v/>
      </c>
      <c r="N268" s="15" t="n">
        <f aca="false">SUM($L$9:L268)</f>
        <v>0.85</v>
      </c>
      <c r="O268" s="16" t="n">
        <f aca="false">SUM($M$9:M268)</f>
        <v>8.5</v>
      </c>
      <c r="P268" s="13" t="n">
        <f aca="false">IFERROR(N268/SUM($J$9:J268),"")</f>
        <v>0.85</v>
      </c>
      <c r="Q268" s="13" t="n">
        <f aca="false">IFERROR(COUNTIF($K$9:K268,"W")/COUNTIF($K$9:K268,"&lt;&gt;"),"")</f>
        <v>1</v>
      </c>
      <c r="R268" s="17" t="n">
        <f aca="false">IFERROR(AVERAGE($I$9:I268),"")</f>
        <v>0.0277777777777778</v>
      </c>
    </row>
    <row r="269" customFormat="false" ht="15" hidden="false" customHeight="false" outlineLevel="0" collapsed="false">
      <c r="A269" s="29"/>
      <c r="B269" s="30"/>
      <c r="C269" s="30"/>
      <c r="D269" s="30"/>
      <c r="E269" s="30"/>
      <c r="F269" s="30"/>
      <c r="G269" s="31"/>
      <c r="H269" s="31"/>
      <c r="I269" s="17" t="str">
        <f aca="false">IFERROR((G269-H269)/H269,"")</f>
        <v/>
      </c>
      <c r="J269" s="31"/>
      <c r="K269" s="30"/>
      <c r="L269" s="15" t="str">
        <f aca="false">IF(K269="W",(G269-1)*J269,IF(K269="L",-J269,IF(K269="P",0,"")))</f>
        <v/>
      </c>
      <c r="M269" s="16" t="str">
        <f aca="false">IFERROR(L269*$B$3,"")</f>
        <v/>
      </c>
      <c r="N269" s="15" t="n">
        <f aca="false">SUM($L$9:L269)</f>
        <v>0.85</v>
      </c>
      <c r="O269" s="16" t="n">
        <f aca="false">SUM($M$9:M269)</f>
        <v>8.5</v>
      </c>
      <c r="P269" s="13" t="n">
        <f aca="false">IFERROR(N269/SUM($J$9:J269),"")</f>
        <v>0.85</v>
      </c>
      <c r="Q269" s="13" t="n">
        <f aca="false">IFERROR(COUNTIF($K$9:K269,"W")/COUNTIF($K$9:K269,"&lt;&gt;"),"")</f>
        <v>1</v>
      </c>
      <c r="R269" s="17" t="n">
        <f aca="false">IFERROR(AVERAGE($I$9:I269),"")</f>
        <v>0.0277777777777778</v>
      </c>
    </row>
    <row r="270" customFormat="false" ht="15" hidden="false" customHeight="false" outlineLevel="0" collapsed="false">
      <c r="A270" s="29"/>
      <c r="B270" s="30"/>
      <c r="C270" s="30"/>
      <c r="D270" s="30"/>
      <c r="E270" s="30"/>
      <c r="F270" s="30"/>
      <c r="G270" s="31"/>
      <c r="H270" s="31"/>
      <c r="I270" s="17" t="str">
        <f aca="false">IFERROR((G270-H270)/H270,"")</f>
        <v/>
      </c>
      <c r="J270" s="31"/>
      <c r="K270" s="30"/>
      <c r="L270" s="15" t="str">
        <f aca="false">IF(K270="W",(G270-1)*J270,IF(K270="L",-J270,IF(K270="P",0,"")))</f>
        <v/>
      </c>
      <c r="M270" s="16" t="str">
        <f aca="false">IFERROR(L270*$B$3,"")</f>
        <v/>
      </c>
      <c r="N270" s="15" t="n">
        <f aca="false">SUM($L$9:L270)</f>
        <v>0.85</v>
      </c>
      <c r="O270" s="16" t="n">
        <f aca="false">SUM($M$9:M270)</f>
        <v>8.5</v>
      </c>
      <c r="P270" s="13" t="n">
        <f aca="false">IFERROR(N270/SUM($J$9:J270),"")</f>
        <v>0.85</v>
      </c>
      <c r="Q270" s="13" t="n">
        <f aca="false">IFERROR(COUNTIF($K$9:K270,"W")/COUNTIF($K$9:K270,"&lt;&gt;"),"")</f>
        <v>1</v>
      </c>
      <c r="R270" s="17" t="n">
        <f aca="false">IFERROR(AVERAGE($I$9:I270),"")</f>
        <v>0.0277777777777778</v>
      </c>
    </row>
    <row r="271" customFormat="false" ht="15" hidden="false" customHeight="false" outlineLevel="0" collapsed="false">
      <c r="A271" s="29"/>
      <c r="B271" s="30"/>
      <c r="C271" s="30"/>
      <c r="D271" s="30"/>
      <c r="E271" s="30"/>
      <c r="F271" s="30"/>
      <c r="G271" s="31"/>
      <c r="H271" s="31"/>
      <c r="I271" s="17" t="str">
        <f aca="false">IFERROR((G271-H271)/H271,"")</f>
        <v/>
      </c>
      <c r="J271" s="31"/>
      <c r="K271" s="30"/>
      <c r="L271" s="15" t="str">
        <f aca="false">IF(K271="W",(G271-1)*J271,IF(K271="L",-J271,IF(K271="P",0,"")))</f>
        <v/>
      </c>
      <c r="M271" s="16" t="str">
        <f aca="false">IFERROR(L271*$B$3,"")</f>
        <v/>
      </c>
      <c r="N271" s="15" t="n">
        <f aca="false">SUM($L$9:L271)</f>
        <v>0.85</v>
      </c>
      <c r="O271" s="16" t="n">
        <f aca="false">SUM($M$9:M271)</f>
        <v>8.5</v>
      </c>
      <c r="P271" s="13" t="n">
        <f aca="false">IFERROR(N271/SUM($J$9:J271),"")</f>
        <v>0.85</v>
      </c>
      <c r="Q271" s="13" t="n">
        <f aca="false">IFERROR(COUNTIF($K$9:K271,"W")/COUNTIF($K$9:K271,"&lt;&gt;"),"")</f>
        <v>1</v>
      </c>
      <c r="R271" s="17" t="n">
        <f aca="false">IFERROR(AVERAGE($I$9:I271),"")</f>
        <v>0.0277777777777778</v>
      </c>
    </row>
    <row r="272" customFormat="false" ht="15" hidden="false" customHeight="false" outlineLevel="0" collapsed="false">
      <c r="A272" s="29"/>
      <c r="B272" s="30"/>
      <c r="C272" s="30"/>
      <c r="D272" s="30"/>
      <c r="E272" s="30"/>
      <c r="F272" s="30"/>
      <c r="G272" s="31"/>
      <c r="H272" s="31"/>
      <c r="I272" s="17" t="str">
        <f aca="false">IFERROR((G272-H272)/H272,"")</f>
        <v/>
      </c>
      <c r="J272" s="31"/>
      <c r="K272" s="30"/>
      <c r="L272" s="15" t="str">
        <f aca="false">IF(K272="W",(G272-1)*J272,IF(K272="L",-J272,IF(K272="P",0,"")))</f>
        <v/>
      </c>
      <c r="M272" s="16" t="str">
        <f aca="false">IFERROR(L272*$B$3,"")</f>
        <v/>
      </c>
      <c r="N272" s="15" t="n">
        <f aca="false">SUM($L$9:L272)</f>
        <v>0.85</v>
      </c>
      <c r="O272" s="16" t="n">
        <f aca="false">SUM($M$9:M272)</f>
        <v>8.5</v>
      </c>
      <c r="P272" s="13" t="n">
        <f aca="false">IFERROR(N272/SUM($J$9:J272),"")</f>
        <v>0.85</v>
      </c>
      <c r="Q272" s="13" t="n">
        <f aca="false">IFERROR(COUNTIF($K$9:K272,"W")/COUNTIF($K$9:K272,"&lt;&gt;"),"")</f>
        <v>1</v>
      </c>
      <c r="R272" s="17" t="n">
        <f aca="false">IFERROR(AVERAGE($I$9:I272),"")</f>
        <v>0.0277777777777778</v>
      </c>
    </row>
    <row r="273" customFormat="false" ht="15" hidden="false" customHeight="false" outlineLevel="0" collapsed="false">
      <c r="A273" s="29"/>
      <c r="B273" s="30"/>
      <c r="C273" s="30"/>
      <c r="D273" s="30"/>
      <c r="E273" s="30"/>
      <c r="F273" s="30"/>
      <c r="G273" s="31"/>
      <c r="H273" s="31"/>
      <c r="I273" s="17" t="str">
        <f aca="false">IFERROR((G273-H273)/H273,"")</f>
        <v/>
      </c>
      <c r="J273" s="31"/>
      <c r="K273" s="30"/>
      <c r="L273" s="15" t="str">
        <f aca="false">IF(K273="W",(G273-1)*J273,IF(K273="L",-J273,IF(K273="P",0,"")))</f>
        <v/>
      </c>
      <c r="M273" s="16" t="str">
        <f aca="false">IFERROR(L273*$B$3,"")</f>
        <v/>
      </c>
      <c r="N273" s="15" t="n">
        <f aca="false">SUM($L$9:L273)</f>
        <v>0.85</v>
      </c>
      <c r="O273" s="16" t="n">
        <f aca="false">SUM($M$9:M273)</f>
        <v>8.5</v>
      </c>
      <c r="P273" s="13" t="n">
        <f aca="false">IFERROR(N273/SUM($J$9:J273),"")</f>
        <v>0.85</v>
      </c>
      <c r="Q273" s="13" t="n">
        <f aca="false">IFERROR(COUNTIF($K$9:K273,"W")/COUNTIF($K$9:K273,"&lt;&gt;"),"")</f>
        <v>1</v>
      </c>
      <c r="R273" s="17" t="n">
        <f aca="false">IFERROR(AVERAGE($I$9:I273),"")</f>
        <v>0.0277777777777778</v>
      </c>
    </row>
    <row r="274" customFormat="false" ht="15" hidden="false" customHeight="false" outlineLevel="0" collapsed="false">
      <c r="A274" s="29"/>
      <c r="B274" s="30"/>
      <c r="C274" s="30"/>
      <c r="D274" s="30"/>
      <c r="E274" s="30"/>
      <c r="F274" s="30"/>
      <c r="G274" s="31"/>
      <c r="H274" s="31"/>
      <c r="I274" s="17" t="str">
        <f aca="false">IFERROR((G274-H274)/H274,"")</f>
        <v/>
      </c>
      <c r="J274" s="31"/>
      <c r="K274" s="30"/>
      <c r="L274" s="15" t="str">
        <f aca="false">IF(K274="W",(G274-1)*J274,IF(K274="L",-J274,IF(K274="P",0,"")))</f>
        <v/>
      </c>
      <c r="M274" s="16" t="str">
        <f aca="false">IFERROR(L274*$B$3,"")</f>
        <v/>
      </c>
      <c r="N274" s="15" t="n">
        <f aca="false">SUM($L$9:L274)</f>
        <v>0.85</v>
      </c>
      <c r="O274" s="16" t="n">
        <f aca="false">SUM($M$9:M274)</f>
        <v>8.5</v>
      </c>
      <c r="P274" s="13" t="n">
        <f aca="false">IFERROR(N274/SUM($J$9:J274),"")</f>
        <v>0.85</v>
      </c>
      <c r="Q274" s="13" t="n">
        <f aca="false">IFERROR(COUNTIF($K$9:K274,"W")/COUNTIF($K$9:K274,"&lt;&gt;"),"")</f>
        <v>1</v>
      </c>
      <c r="R274" s="17" t="n">
        <f aca="false">IFERROR(AVERAGE($I$9:I274),"")</f>
        <v>0.0277777777777778</v>
      </c>
    </row>
    <row r="275" customFormat="false" ht="15" hidden="false" customHeight="false" outlineLevel="0" collapsed="false">
      <c r="A275" s="29"/>
      <c r="B275" s="30"/>
      <c r="C275" s="30"/>
      <c r="D275" s="30"/>
      <c r="E275" s="30"/>
      <c r="F275" s="30"/>
      <c r="G275" s="31"/>
      <c r="H275" s="31"/>
      <c r="I275" s="17" t="str">
        <f aca="false">IFERROR((G275-H275)/H275,"")</f>
        <v/>
      </c>
      <c r="J275" s="31"/>
      <c r="K275" s="30"/>
      <c r="L275" s="15" t="str">
        <f aca="false">IF(K275="W",(G275-1)*J275,IF(K275="L",-J275,IF(K275="P",0,"")))</f>
        <v/>
      </c>
      <c r="M275" s="16" t="str">
        <f aca="false">IFERROR(L275*$B$3,"")</f>
        <v/>
      </c>
      <c r="N275" s="15" t="n">
        <f aca="false">SUM($L$9:L275)</f>
        <v>0.85</v>
      </c>
      <c r="O275" s="16" t="n">
        <f aca="false">SUM($M$9:M275)</f>
        <v>8.5</v>
      </c>
      <c r="P275" s="13" t="n">
        <f aca="false">IFERROR(N275/SUM($J$9:J275),"")</f>
        <v>0.85</v>
      </c>
      <c r="Q275" s="13" t="n">
        <f aca="false">IFERROR(COUNTIF($K$9:K275,"W")/COUNTIF($K$9:K275,"&lt;&gt;"),"")</f>
        <v>1</v>
      </c>
      <c r="R275" s="17" t="n">
        <f aca="false">IFERROR(AVERAGE($I$9:I275),"")</f>
        <v>0.0277777777777778</v>
      </c>
    </row>
    <row r="276" customFormat="false" ht="15" hidden="false" customHeight="false" outlineLevel="0" collapsed="false">
      <c r="A276" s="29"/>
      <c r="B276" s="30"/>
      <c r="C276" s="30"/>
      <c r="D276" s="30"/>
      <c r="E276" s="30"/>
      <c r="F276" s="30"/>
      <c r="G276" s="31"/>
      <c r="H276" s="31"/>
      <c r="I276" s="17" t="str">
        <f aca="false">IFERROR((G276-H276)/H276,"")</f>
        <v/>
      </c>
      <c r="J276" s="31"/>
      <c r="K276" s="30"/>
      <c r="L276" s="15" t="str">
        <f aca="false">IF(K276="W",(G276-1)*J276,IF(K276="L",-J276,IF(K276="P",0,"")))</f>
        <v/>
      </c>
      <c r="M276" s="16" t="str">
        <f aca="false">IFERROR(L276*$B$3,"")</f>
        <v/>
      </c>
      <c r="N276" s="15" t="n">
        <f aca="false">SUM($L$9:L276)</f>
        <v>0.85</v>
      </c>
      <c r="O276" s="16" t="n">
        <f aca="false">SUM($M$9:M276)</f>
        <v>8.5</v>
      </c>
      <c r="P276" s="13" t="n">
        <f aca="false">IFERROR(N276/SUM($J$9:J276),"")</f>
        <v>0.85</v>
      </c>
      <c r="Q276" s="13" t="n">
        <f aca="false">IFERROR(COUNTIF($K$9:K276,"W")/COUNTIF($K$9:K276,"&lt;&gt;"),"")</f>
        <v>1</v>
      </c>
      <c r="R276" s="17" t="n">
        <f aca="false">IFERROR(AVERAGE($I$9:I276),"")</f>
        <v>0.0277777777777778</v>
      </c>
    </row>
    <row r="277" customFormat="false" ht="15" hidden="false" customHeight="false" outlineLevel="0" collapsed="false">
      <c r="A277" s="29"/>
      <c r="B277" s="30"/>
      <c r="C277" s="30"/>
      <c r="D277" s="30"/>
      <c r="E277" s="30"/>
      <c r="F277" s="30"/>
      <c r="G277" s="31"/>
      <c r="H277" s="31"/>
      <c r="I277" s="17" t="str">
        <f aca="false">IFERROR((G277-H277)/H277,"")</f>
        <v/>
      </c>
      <c r="J277" s="31"/>
      <c r="K277" s="30"/>
      <c r="L277" s="15" t="str">
        <f aca="false">IF(K277="W",(G277-1)*J277,IF(K277="L",-J277,IF(K277="P",0,"")))</f>
        <v/>
      </c>
      <c r="M277" s="16" t="str">
        <f aca="false">IFERROR(L277*$B$3,"")</f>
        <v/>
      </c>
      <c r="N277" s="15" t="n">
        <f aca="false">SUM($L$9:L277)</f>
        <v>0.85</v>
      </c>
      <c r="O277" s="16" t="n">
        <f aca="false">SUM($M$9:M277)</f>
        <v>8.5</v>
      </c>
      <c r="P277" s="13" t="n">
        <f aca="false">IFERROR(N277/SUM($J$9:J277),"")</f>
        <v>0.85</v>
      </c>
      <c r="Q277" s="13" t="n">
        <f aca="false">IFERROR(COUNTIF($K$9:K277,"W")/COUNTIF($K$9:K277,"&lt;&gt;"),"")</f>
        <v>1</v>
      </c>
      <c r="R277" s="17" t="n">
        <f aca="false">IFERROR(AVERAGE($I$9:I277),"")</f>
        <v>0.0277777777777778</v>
      </c>
    </row>
    <row r="278" customFormat="false" ht="15" hidden="false" customHeight="false" outlineLevel="0" collapsed="false">
      <c r="A278" s="29"/>
      <c r="B278" s="30"/>
      <c r="C278" s="30"/>
      <c r="D278" s="30"/>
      <c r="E278" s="30"/>
      <c r="F278" s="30"/>
      <c r="G278" s="31"/>
      <c r="H278" s="31"/>
      <c r="I278" s="17" t="str">
        <f aca="false">IFERROR((G278-H278)/H278,"")</f>
        <v/>
      </c>
      <c r="J278" s="31"/>
      <c r="K278" s="30"/>
      <c r="L278" s="15" t="str">
        <f aca="false">IF(K278="W",(G278-1)*J278,IF(K278="L",-J278,IF(K278="P",0,"")))</f>
        <v/>
      </c>
      <c r="M278" s="16" t="str">
        <f aca="false">IFERROR(L278*$B$3,"")</f>
        <v/>
      </c>
      <c r="N278" s="15" t="n">
        <f aca="false">SUM($L$9:L278)</f>
        <v>0.85</v>
      </c>
      <c r="O278" s="16" t="n">
        <f aca="false">SUM($M$9:M278)</f>
        <v>8.5</v>
      </c>
      <c r="P278" s="13" t="n">
        <f aca="false">IFERROR(N278/SUM($J$9:J278),"")</f>
        <v>0.85</v>
      </c>
      <c r="Q278" s="13" t="n">
        <f aca="false">IFERROR(COUNTIF($K$9:K278,"W")/COUNTIF($K$9:K278,"&lt;&gt;"),"")</f>
        <v>1</v>
      </c>
      <c r="R278" s="17" t="n">
        <f aca="false">IFERROR(AVERAGE($I$9:I278),"")</f>
        <v>0.0277777777777778</v>
      </c>
    </row>
    <row r="279" customFormat="false" ht="15" hidden="false" customHeight="false" outlineLevel="0" collapsed="false">
      <c r="A279" s="29"/>
      <c r="B279" s="30"/>
      <c r="C279" s="30"/>
      <c r="D279" s="30"/>
      <c r="E279" s="30"/>
      <c r="F279" s="30"/>
      <c r="G279" s="31"/>
      <c r="H279" s="31"/>
      <c r="I279" s="17" t="str">
        <f aca="false">IFERROR((G279-H279)/H279,"")</f>
        <v/>
      </c>
      <c r="J279" s="31"/>
      <c r="K279" s="30"/>
      <c r="L279" s="15" t="str">
        <f aca="false">IF(K279="W",(G279-1)*J279,IF(K279="L",-J279,IF(K279="P",0,"")))</f>
        <v/>
      </c>
      <c r="M279" s="16" t="str">
        <f aca="false">IFERROR(L279*$B$3,"")</f>
        <v/>
      </c>
      <c r="N279" s="15" t="n">
        <f aca="false">SUM($L$9:L279)</f>
        <v>0.85</v>
      </c>
      <c r="O279" s="16" t="n">
        <f aca="false">SUM($M$9:M279)</f>
        <v>8.5</v>
      </c>
      <c r="P279" s="13" t="n">
        <f aca="false">IFERROR(N279/SUM($J$9:J279),"")</f>
        <v>0.85</v>
      </c>
      <c r="Q279" s="13" t="n">
        <f aca="false">IFERROR(COUNTIF($K$9:K279,"W")/COUNTIF($K$9:K279,"&lt;&gt;"),"")</f>
        <v>1</v>
      </c>
      <c r="R279" s="17" t="n">
        <f aca="false">IFERROR(AVERAGE($I$9:I279),"")</f>
        <v>0.0277777777777778</v>
      </c>
    </row>
    <row r="280" customFormat="false" ht="15" hidden="false" customHeight="false" outlineLevel="0" collapsed="false">
      <c r="A280" s="29"/>
      <c r="B280" s="30"/>
      <c r="C280" s="30"/>
      <c r="D280" s="30"/>
      <c r="E280" s="30"/>
      <c r="F280" s="30"/>
      <c r="G280" s="31"/>
      <c r="H280" s="31"/>
      <c r="I280" s="17" t="str">
        <f aca="false">IFERROR((G280-H280)/H280,"")</f>
        <v/>
      </c>
      <c r="J280" s="31"/>
      <c r="K280" s="30"/>
      <c r="L280" s="15" t="str">
        <f aca="false">IF(K280="W",(G280-1)*J280,IF(K280="L",-J280,IF(K280="P",0,"")))</f>
        <v/>
      </c>
      <c r="M280" s="16" t="str">
        <f aca="false">IFERROR(L280*$B$3,"")</f>
        <v/>
      </c>
      <c r="N280" s="15" t="n">
        <f aca="false">SUM($L$9:L280)</f>
        <v>0.85</v>
      </c>
      <c r="O280" s="16" t="n">
        <f aca="false">SUM($M$9:M280)</f>
        <v>8.5</v>
      </c>
      <c r="P280" s="13" t="n">
        <f aca="false">IFERROR(N280/SUM($J$9:J280),"")</f>
        <v>0.85</v>
      </c>
      <c r="Q280" s="13" t="n">
        <f aca="false">IFERROR(COUNTIF($K$9:K280,"W")/COUNTIF($K$9:K280,"&lt;&gt;"),"")</f>
        <v>1</v>
      </c>
      <c r="R280" s="17" t="n">
        <f aca="false">IFERROR(AVERAGE($I$9:I280),"")</f>
        <v>0.0277777777777778</v>
      </c>
    </row>
    <row r="281" customFormat="false" ht="15" hidden="false" customHeight="false" outlineLevel="0" collapsed="false">
      <c r="A281" s="29"/>
      <c r="B281" s="30"/>
      <c r="C281" s="30"/>
      <c r="D281" s="30"/>
      <c r="E281" s="30"/>
      <c r="F281" s="30"/>
      <c r="G281" s="31"/>
      <c r="H281" s="31"/>
      <c r="I281" s="17" t="str">
        <f aca="false">IFERROR((G281-H281)/H281,"")</f>
        <v/>
      </c>
      <c r="J281" s="31"/>
      <c r="K281" s="30"/>
      <c r="L281" s="15" t="str">
        <f aca="false">IF(K281="W",(G281-1)*J281,IF(K281="L",-J281,IF(K281="P",0,"")))</f>
        <v/>
      </c>
      <c r="M281" s="16" t="str">
        <f aca="false">IFERROR(L281*$B$3,"")</f>
        <v/>
      </c>
      <c r="N281" s="15" t="n">
        <f aca="false">SUM($L$9:L281)</f>
        <v>0.85</v>
      </c>
      <c r="O281" s="16" t="n">
        <f aca="false">SUM($M$9:M281)</f>
        <v>8.5</v>
      </c>
      <c r="P281" s="13" t="n">
        <f aca="false">IFERROR(N281/SUM($J$9:J281),"")</f>
        <v>0.85</v>
      </c>
      <c r="Q281" s="13" t="n">
        <f aca="false">IFERROR(COUNTIF($K$9:K281,"W")/COUNTIF($K$9:K281,"&lt;&gt;"),"")</f>
        <v>1</v>
      </c>
      <c r="R281" s="17" t="n">
        <f aca="false">IFERROR(AVERAGE($I$9:I281),"")</f>
        <v>0.0277777777777778</v>
      </c>
    </row>
    <row r="282" customFormat="false" ht="15" hidden="false" customHeight="false" outlineLevel="0" collapsed="false">
      <c r="A282" s="29"/>
      <c r="B282" s="30"/>
      <c r="C282" s="30"/>
      <c r="D282" s="30"/>
      <c r="E282" s="30"/>
      <c r="F282" s="30"/>
      <c r="G282" s="31"/>
      <c r="H282" s="31"/>
      <c r="I282" s="17" t="str">
        <f aca="false">IFERROR((G282-H282)/H282,"")</f>
        <v/>
      </c>
      <c r="J282" s="31"/>
      <c r="K282" s="30"/>
      <c r="L282" s="15" t="str">
        <f aca="false">IF(K282="W",(G282-1)*J282,IF(K282="L",-J282,IF(K282="P",0,"")))</f>
        <v/>
      </c>
      <c r="M282" s="16" t="str">
        <f aca="false">IFERROR(L282*$B$3,"")</f>
        <v/>
      </c>
      <c r="N282" s="15" t="n">
        <f aca="false">SUM($L$9:L282)</f>
        <v>0.85</v>
      </c>
      <c r="O282" s="16" t="n">
        <f aca="false">SUM($M$9:M282)</f>
        <v>8.5</v>
      </c>
      <c r="P282" s="13" t="n">
        <f aca="false">IFERROR(N282/SUM($J$9:J282),"")</f>
        <v>0.85</v>
      </c>
      <c r="Q282" s="13" t="n">
        <f aca="false">IFERROR(COUNTIF($K$9:K282,"W")/COUNTIF($K$9:K282,"&lt;&gt;"),"")</f>
        <v>1</v>
      </c>
      <c r="R282" s="17" t="n">
        <f aca="false">IFERROR(AVERAGE($I$9:I282),"")</f>
        <v>0.0277777777777778</v>
      </c>
    </row>
    <row r="283" customFormat="false" ht="15" hidden="false" customHeight="false" outlineLevel="0" collapsed="false">
      <c r="A283" s="29"/>
      <c r="B283" s="30"/>
      <c r="C283" s="30"/>
      <c r="D283" s="30"/>
      <c r="E283" s="30"/>
      <c r="F283" s="30"/>
      <c r="G283" s="31"/>
      <c r="H283" s="31"/>
      <c r="I283" s="17" t="str">
        <f aca="false">IFERROR((G283-H283)/H283,"")</f>
        <v/>
      </c>
      <c r="J283" s="31"/>
      <c r="K283" s="30"/>
      <c r="L283" s="15" t="str">
        <f aca="false">IF(K283="W",(G283-1)*J283,IF(K283="L",-J283,IF(K283="P",0,"")))</f>
        <v/>
      </c>
      <c r="M283" s="16" t="str">
        <f aca="false">IFERROR(L283*$B$3,"")</f>
        <v/>
      </c>
      <c r="N283" s="15" t="n">
        <f aca="false">SUM($L$9:L283)</f>
        <v>0.85</v>
      </c>
      <c r="O283" s="16" t="n">
        <f aca="false">SUM($M$9:M283)</f>
        <v>8.5</v>
      </c>
      <c r="P283" s="13" t="n">
        <f aca="false">IFERROR(N283/SUM($J$9:J283),"")</f>
        <v>0.85</v>
      </c>
      <c r="Q283" s="13" t="n">
        <f aca="false">IFERROR(COUNTIF($K$9:K283,"W")/COUNTIF($K$9:K283,"&lt;&gt;"),"")</f>
        <v>1</v>
      </c>
      <c r="R283" s="17" t="n">
        <f aca="false">IFERROR(AVERAGE($I$9:I283),"")</f>
        <v>0.0277777777777778</v>
      </c>
    </row>
    <row r="284" customFormat="false" ht="15" hidden="false" customHeight="false" outlineLevel="0" collapsed="false">
      <c r="A284" s="29"/>
      <c r="B284" s="30"/>
      <c r="C284" s="30"/>
      <c r="D284" s="30"/>
      <c r="E284" s="30"/>
      <c r="F284" s="30"/>
      <c r="G284" s="31"/>
      <c r="H284" s="31"/>
      <c r="I284" s="17" t="str">
        <f aca="false">IFERROR((G284-H284)/H284,"")</f>
        <v/>
      </c>
      <c r="J284" s="31"/>
      <c r="K284" s="30"/>
      <c r="L284" s="15" t="str">
        <f aca="false">IF(K284="W",(G284-1)*J284,IF(K284="L",-J284,IF(K284="P",0,"")))</f>
        <v/>
      </c>
      <c r="M284" s="16" t="str">
        <f aca="false">IFERROR(L284*$B$3,"")</f>
        <v/>
      </c>
      <c r="N284" s="15" t="n">
        <f aca="false">SUM($L$9:L284)</f>
        <v>0.85</v>
      </c>
      <c r="O284" s="16" t="n">
        <f aca="false">SUM($M$9:M284)</f>
        <v>8.5</v>
      </c>
      <c r="P284" s="13" t="n">
        <f aca="false">IFERROR(N284/SUM($J$9:J284),"")</f>
        <v>0.85</v>
      </c>
      <c r="Q284" s="13" t="n">
        <f aca="false">IFERROR(COUNTIF($K$9:K284,"W")/COUNTIF($K$9:K284,"&lt;&gt;"),"")</f>
        <v>1</v>
      </c>
      <c r="R284" s="17" t="n">
        <f aca="false">IFERROR(AVERAGE($I$9:I284),"")</f>
        <v>0.0277777777777778</v>
      </c>
    </row>
    <row r="285" customFormat="false" ht="15" hidden="false" customHeight="false" outlineLevel="0" collapsed="false">
      <c r="A285" s="29"/>
      <c r="B285" s="30"/>
      <c r="C285" s="30"/>
      <c r="D285" s="30"/>
      <c r="E285" s="30"/>
      <c r="F285" s="30"/>
      <c r="G285" s="31"/>
      <c r="H285" s="31"/>
      <c r="I285" s="17" t="str">
        <f aca="false">IFERROR((G285-H285)/H285,"")</f>
        <v/>
      </c>
      <c r="J285" s="31"/>
      <c r="K285" s="30"/>
      <c r="L285" s="15" t="str">
        <f aca="false">IF(K285="W",(G285-1)*J285,IF(K285="L",-J285,IF(K285="P",0,"")))</f>
        <v/>
      </c>
      <c r="M285" s="16" t="str">
        <f aca="false">IFERROR(L285*$B$3,"")</f>
        <v/>
      </c>
      <c r="N285" s="15" t="n">
        <f aca="false">SUM($L$9:L285)</f>
        <v>0.85</v>
      </c>
      <c r="O285" s="16" t="n">
        <f aca="false">SUM($M$9:M285)</f>
        <v>8.5</v>
      </c>
      <c r="P285" s="13" t="n">
        <f aca="false">IFERROR(N285/SUM($J$9:J285),"")</f>
        <v>0.85</v>
      </c>
      <c r="Q285" s="13" t="n">
        <f aca="false">IFERROR(COUNTIF($K$9:K285,"W")/COUNTIF($K$9:K285,"&lt;&gt;"),"")</f>
        <v>1</v>
      </c>
      <c r="R285" s="17" t="n">
        <f aca="false">IFERROR(AVERAGE($I$9:I285),"")</f>
        <v>0.0277777777777778</v>
      </c>
    </row>
    <row r="286" customFormat="false" ht="15" hidden="false" customHeight="false" outlineLevel="0" collapsed="false">
      <c r="A286" s="29"/>
      <c r="B286" s="30"/>
      <c r="C286" s="30"/>
      <c r="D286" s="30"/>
      <c r="E286" s="30"/>
      <c r="F286" s="30"/>
      <c r="G286" s="31"/>
      <c r="H286" s="31"/>
      <c r="I286" s="17" t="str">
        <f aca="false">IFERROR((G286-H286)/H286,"")</f>
        <v/>
      </c>
      <c r="J286" s="31"/>
      <c r="K286" s="30"/>
      <c r="L286" s="15" t="str">
        <f aca="false">IF(K286="W",(G286-1)*J286,IF(K286="L",-J286,IF(K286="P",0,"")))</f>
        <v/>
      </c>
      <c r="M286" s="16" t="str">
        <f aca="false">IFERROR(L286*$B$3,"")</f>
        <v/>
      </c>
      <c r="N286" s="15" t="n">
        <f aca="false">SUM($L$9:L286)</f>
        <v>0.85</v>
      </c>
      <c r="O286" s="16" t="n">
        <f aca="false">SUM($M$9:M286)</f>
        <v>8.5</v>
      </c>
      <c r="P286" s="13" t="n">
        <f aca="false">IFERROR(N286/SUM($J$9:J286),"")</f>
        <v>0.85</v>
      </c>
      <c r="Q286" s="13" t="n">
        <f aca="false">IFERROR(COUNTIF($K$9:K286,"W")/COUNTIF($K$9:K286,"&lt;&gt;"),"")</f>
        <v>1</v>
      </c>
      <c r="R286" s="17" t="n">
        <f aca="false">IFERROR(AVERAGE($I$9:I286),"")</f>
        <v>0.0277777777777778</v>
      </c>
    </row>
    <row r="287" customFormat="false" ht="15" hidden="false" customHeight="false" outlineLevel="0" collapsed="false">
      <c r="A287" s="29"/>
      <c r="B287" s="30"/>
      <c r="C287" s="30"/>
      <c r="D287" s="30"/>
      <c r="E287" s="30"/>
      <c r="F287" s="30"/>
      <c r="G287" s="31"/>
      <c r="H287" s="31"/>
      <c r="I287" s="17" t="str">
        <f aca="false">IFERROR((G287-H287)/H287,"")</f>
        <v/>
      </c>
      <c r="J287" s="31"/>
      <c r="K287" s="30"/>
      <c r="L287" s="15" t="str">
        <f aca="false">IF(K287="W",(G287-1)*J287,IF(K287="L",-J287,IF(K287="P",0,"")))</f>
        <v/>
      </c>
      <c r="M287" s="16" t="str">
        <f aca="false">IFERROR(L287*$B$3,"")</f>
        <v/>
      </c>
      <c r="N287" s="15" t="n">
        <f aca="false">SUM($L$9:L287)</f>
        <v>0.85</v>
      </c>
      <c r="O287" s="16" t="n">
        <f aca="false">SUM($M$9:M287)</f>
        <v>8.5</v>
      </c>
      <c r="P287" s="13" t="n">
        <f aca="false">IFERROR(N287/SUM($J$9:J287),"")</f>
        <v>0.85</v>
      </c>
      <c r="Q287" s="13" t="n">
        <f aca="false">IFERROR(COUNTIF($K$9:K287,"W")/COUNTIF($K$9:K287,"&lt;&gt;"),"")</f>
        <v>1</v>
      </c>
      <c r="R287" s="17" t="n">
        <f aca="false">IFERROR(AVERAGE($I$9:I287),"")</f>
        <v>0.0277777777777778</v>
      </c>
    </row>
    <row r="288" customFormat="false" ht="15" hidden="false" customHeight="false" outlineLevel="0" collapsed="false">
      <c r="A288" s="29"/>
      <c r="B288" s="30"/>
      <c r="C288" s="30"/>
      <c r="D288" s="30"/>
      <c r="E288" s="30"/>
      <c r="F288" s="30"/>
      <c r="G288" s="31"/>
      <c r="H288" s="31"/>
      <c r="I288" s="17" t="str">
        <f aca="false">IFERROR((G288-H288)/H288,"")</f>
        <v/>
      </c>
      <c r="J288" s="31"/>
      <c r="K288" s="30"/>
      <c r="L288" s="15" t="str">
        <f aca="false">IF(K288="W",(G288-1)*J288,IF(K288="L",-J288,IF(K288="P",0,"")))</f>
        <v/>
      </c>
      <c r="M288" s="16" t="str">
        <f aca="false">IFERROR(L288*$B$3,"")</f>
        <v/>
      </c>
      <c r="N288" s="15" t="n">
        <f aca="false">SUM($L$9:L288)</f>
        <v>0.85</v>
      </c>
      <c r="O288" s="16" t="n">
        <f aca="false">SUM($M$9:M288)</f>
        <v>8.5</v>
      </c>
      <c r="P288" s="13" t="n">
        <f aca="false">IFERROR(N288/SUM($J$9:J288),"")</f>
        <v>0.85</v>
      </c>
      <c r="Q288" s="13" t="n">
        <f aca="false">IFERROR(COUNTIF($K$9:K288,"W")/COUNTIF($K$9:K288,"&lt;&gt;"),"")</f>
        <v>1</v>
      </c>
      <c r="R288" s="17" t="n">
        <f aca="false">IFERROR(AVERAGE($I$9:I288),"")</f>
        <v>0.0277777777777778</v>
      </c>
    </row>
    <row r="289" customFormat="false" ht="15" hidden="false" customHeight="false" outlineLevel="0" collapsed="false">
      <c r="A289" s="29"/>
      <c r="B289" s="30"/>
      <c r="C289" s="30"/>
      <c r="D289" s="30"/>
      <c r="E289" s="30"/>
      <c r="F289" s="30"/>
      <c r="G289" s="31"/>
      <c r="H289" s="31"/>
      <c r="I289" s="17" t="str">
        <f aca="false">IFERROR((G289-H289)/H289,"")</f>
        <v/>
      </c>
      <c r="J289" s="31"/>
      <c r="K289" s="30"/>
      <c r="L289" s="15" t="str">
        <f aca="false">IF(K289="W",(G289-1)*J289,IF(K289="L",-J289,IF(K289="P",0,"")))</f>
        <v/>
      </c>
      <c r="M289" s="16" t="str">
        <f aca="false">IFERROR(L289*$B$3,"")</f>
        <v/>
      </c>
      <c r="N289" s="15" t="n">
        <f aca="false">SUM($L$9:L289)</f>
        <v>0.85</v>
      </c>
      <c r="O289" s="16" t="n">
        <f aca="false">SUM($M$9:M289)</f>
        <v>8.5</v>
      </c>
      <c r="P289" s="13" t="n">
        <f aca="false">IFERROR(N289/SUM($J$9:J289),"")</f>
        <v>0.85</v>
      </c>
      <c r="Q289" s="13" t="n">
        <f aca="false">IFERROR(COUNTIF($K$9:K289,"W")/COUNTIF($K$9:K289,"&lt;&gt;"),"")</f>
        <v>1</v>
      </c>
      <c r="R289" s="17" t="n">
        <f aca="false">IFERROR(AVERAGE($I$9:I289),"")</f>
        <v>0.0277777777777778</v>
      </c>
    </row>
    <row r="290" customFormat="false" ht="15" hidden="false" customHeight="false" outlineLevel="0" collapsed="false">
      <c r="A290" s="29"/>
      <c r="B290" s="30"/>
      <c r="C290" s="30"/>
      <c r="D290" s="30"/>
      <c r="E290" s="30"/>
      <c r="F290" s="30"/>
      <c r="G290" s="31"/>
      <c r="H290" s="31"/>
      <c r="I290" s="17" t="str">
        <f aca="false">IFERROR((G290-H290)/H290,"")</f>
        <v/>
      </c>
      <c r="J290" s="31"/>
      <c r="K290" s="30"/>
      <c r="L290" s="15" t="str">
        <f aca="false">IF(K290="W",(G290-1)*J290,IF(K290="L",-J290,IF(K290="P",0,"")))</f>
        <v/>
      </c>
      <c r="M290" s="16" t="str">
        <f aca="false">IFERROR(L290*$B$3,"")</f>
        <v/>
      </c>
      <c r="N290" s="15" t="n">
        <f aca="false">SUM($L$9:L290)</f>
        <v>0.85</v>
      </c>
      <c r="O290" s="16" t="n">
        <f aca="false">SUM($M$9:M290)</f>
        <v>8.5</v>
      </c>
      <c r="P290" s="13" t="n">
        <f aca="false">IFERROR(N290/SUM($J$9:J290),"")</f>
        <v>0.85</v>
      </c>
      <c r="Q290" s="13" t="n">
        <f aca="false">IFERROR(COUNTIF($K$9:K290,"W")/COUNTIF($K$9:K290,"&lt;&gt;"),"")</f>
        <v>1</v>
      </c>
      <c r="R290" s="17" t="n">
        <f aca="false">IFERROR(AVERAGE($I$9:I290),"")</f>
        <v>0.0277777777777778</v>
      </c>
    </row>
    <row r="291" customFormat="false" ht="15" hidden="false" customHeight="false" outlineLevel="0" collapsed="false">
      <c r="A291" s="29"/>
      <c r="B291" s="30"/>
      <c r="C291" s="30"/>
      <c r="D291" s="30"/>
      <c r="E291" s="30"/>
      <c r="F291" s="30"/>
      <c r="G291" s="31"/>
      <c r="H291" s="31"/>
      <c r="I291" s="17" t="str">
        <f aca="false">IFERROR((G291-H291)/H291,"")</f>
        <v/>
      </c>
      <c r="J291" s="31"/>
      <c r="K291" s="30"/>
      <c r="L291" s="15" t="str">
        <f aca="false">IF(K291="W",(G291-1)*J291,IF(K291="L",-J291,IF(K291="P",0,"")))</f>
        <v/>
      </c>
      <c r="M291" s="16" t="str">
        <f aca="false">IFERROR(L291*$B$3,"")</f>
        <v/>
      </c>
      <c r="N291" s="15" t="n">
        <f aca="false">SUM($L$9:L291)</f>
        <v>0.85</v>
      </c>
      <c r="O291" s="16" t="n">
        <f aca="false">SUM($M$9:M291)</f>
        <v>8.5</v>
      </c>
      <c r="P291" s="13" t="n">
        <f aca="false">IFERROR(N291/SUM($J$9:J291),"")</f>
        <v>0.85</v>
      </c>
      <c r="Q291" s="13" t="n">
        <f aca="false">IFERROR(COUNTIF($K$9:K291,"W")/COUNTIF($K$9:K291,"&lt;&gt;"),"")</f>
        <v>1</v>
      </c>
      <c r="R291" s="17" t="n">
        <f aca="false">IFERROR(AVERAGE($I$9:I291),"")</f>
        <v>0.0277777777777778</v>
      </c>
    </row>
    <row r="292" customFormat="false" ht="15" hidden="false" customHeight="false" outlineLevel="0" collapsed="false">
      <c r="A292" s="29"/>
      <c r="B292" s="30"/>
      <c r="C292" s="30"/>
      <c r="D292" s="30"/>
      <c r="E292" s="30"/>
      <c r="F292" s="30"/>
      <c r="G292" s="31"/>
      <c r="H292" s="31"/>
      <c r="I292" s="17" t="str">
        <f aca="false">IFERROR((G292-H292)/H292,"")</f>
        <v/>
      </c>
      <c r="J292" s="31"/>
      <c r="K292" s="30"/>
      <c r="L292" s="15" t="str">
        <f aca="false">IF(K292="W",(G292-1)*J292,IF(K292="L",-J292,IF(K292="P",0,"")))</f>
        <v/>
      </c>
      <c r="M292" s="16" t="str">
        <f aca="false">IFERROR(L292*$B$3,"")</f>
        <v/>
      </c>
      <c r="N292" s="15" t="n">
        <f aca="false">SUM($L$9:L292)</f>
        <v>0.85</v>
      </c>
      <c r="O292" s="16" t="n">
        <f aca="false">SUM($M$9:M292)</f>
        <v>8.5</v>
      </c>
      <c r="P292" s="13" t="n">
        <f aca="false">IFERROR(N292/SUM($J$9:J292),"")</f>
        <v>0.85</v>
      </c>
      <c r="Q292" s="13" t="n">
        <f aca="false">IFERROR(COUNTIF($K$9:K292,"W")/COUNTIF($K$9:K292,"&lt;&gt;"),"")</f>
        <v>1</v>
      </c>
      <c r="R292" s="17" t="n">
        <f aca="false">IFERROR(AVERAGE($I$9:I292),"")</f>
        <v>0.0277777777777778</v>
      </c>
    </row>
    <row r="293" customFormat="false" ht="15" hidden="false" customHeight="false" outlineLevel="0" collapsed="false">
      <c r="A293" s="29"/>
      <c r="B293" s="30"/>
      <c r="C293" s="30"/>
      <c r="D293" s="30"/>
      <c r="E293" s="30"/>
      <c r="F293" s="30"/>
      <c r="G293" s="31"/>
      <c r="H293" s="31"/>
      <c r="I293" s="17" t="str">
        <f aca="false">IFERROR((G293-H293)/H293,"")</f>
        <v/>
      </c>
      <c r="J293" s="31"/>
      <c r="K293" s="30"/>
      <c r="L293" s="15" t="str">
        <f aca="false">IF(K293="W",(G293-1)*J293,IF(K293="L",-J293,IF(K293="P",0,"")))</f>
        <v/>
      </c>
      <c r="M293" s="16" t="str">
        <f aca="false">IFERROR(L293*$B$3,"")</f>
        <v/>
      </c>
      <c r="N293" s="15" t="n">
        <f aca="false">SUM($L$9:L293)</f>
        <v>0.85</v>
      </c>
      <c r="O293" s="16" t="n">
        <f aca="false">SUM($M$9:M293)</f>
        <v>8.5</v>
      </c>
      <c r="P293" s="13" t="n">
        <f aca="false">IFERROR(N293/SUM($J$9:J293),"")</f>
        <v>0.85</v>
      </c>
      <c r="Q293" s="13" t="n">
        <f aca="false">IFERROR(COUNTIF($K$9:K293,"W")/COUNTIF($K$9:K293,"&lt;&gt;"),"")</f>
        <v>1</v>
      </c>
      <c r="R293" s="17" t="n">
        <f aca="false">IFERROR(AVERAGE($I$9:I293),"")</f>
        <v>0.0277777777777778</v>
      </c>
    </row>
    <row r="294" customFormat="false" ht="15" hidden="false" customHeight="false" outlineLevel="0" collapsed="false">
      <c r="A294" s="29"/>
      <c r="B294" s="30"/>
      <c r="C294" s="30"/>
      <c r="D294" s="30"/>
      <c r="E294" s="30"/>
      <c r="F294" s="30"/>
      <c r="G294" s="31"/>
      <c r="H294" s="31"/>
      <c r="I294" s="17" t="str">
        <f aca="false">IFERROR((G294-H294)/H294,"")</f>
        <v/>
      </c>
      <c r="J294" s="31"/>
      <c r="K294" s="30"/>
      <c r="L294" s="15" t="str">
        <f aca="false">IF(K294="W",(G294-1)*J294,IF(K294="L",-J294,IF(K294="P",0,"")))</f>
        <v/>
      </c>
      <c r="M294" s="16" t="str">
        <f aca="false">IFERROR(L294*$B$3,"")</f>
        <v/>
      </c>
      <c r="N294" s="15" t="n">
        <f aca="false">SUM($L$9:L294)</f>
        <v>0.85</v>
      </c>
      <c r="O294" s="16" t="n">
        <f aca="false">SUM($M$9:M294)</f>
        <v>8.5</v>
      </c>
      <c r="P294" s="13" t="n">
        <f aca="false">IFERROR(N294/SUM($J$9:J294),"")</f>
        <v>0.85</v>
      </c>
      <c r="Q294" s="13" t="n">
        <f aca="false">IFERROR(COUNTIF($K$9:K294,"W")/COUNTIF($K$9:K294,"&lt;&gt;"),"")</f>
        <v>1</v>
      </c>
      <c r="R294" s="17" t="n">
        <f aca="false">IFERROR(AVERAGE($I$9:I294),"")</f>
        <v>0.0277777777777778</v>
      </c>
    </row>
    <row r="295" customFormat="false" ht="15" hidden="false" customHeight="false" outlineLevel="0" collapsed="false">
      <c r="A295" s="29"/>
      <c r="B295" s="30"/>
      <c r="C295" s="30"/>
      <c r="D295" s="30"/>
      <c r="E295" s="30"/>
      <c r="F295" s="30"/>
      <c r="G295" s="31"/>
      <c r="H295" s="31"/>
      <c r="I295" s="17" t="str">
        <f aca="false">IFERROR((G295-H295)/H295,"")</f>
        <v/>
      </c>
      <c r="J295" s="31"/>
      <c r="K295" s="30"/>
      <c r="L295" s="15" t="str">
        <f aca="false">IF(K295="W",(G295-1)*J295,IF(K295="L",-J295,IF(K295="P",0,"")))</f>
        <v/>
      </c>
      <c r="M295" s="16" t="str">
        <f aca="false">IFERROR(L295*$B$3,"")</f>
        <v/>
      </c>
      <c r="N295" s="15" t="n">
        <f aca="false">SUM($L$9:L295)</f>
        <v>0.85</v>
      </c>
      <c r="O295" s="16" t="n">
        <f aca="false">SUM($M$9:M295)</f>
        <v>8.5</v>
      </c>
      <c r="P295" s="13" t="n">
        <f aca="false">IFERROR(N295/SUM($J$9:J295),"")</f>
        <v>0.85</v>
      </c>
      <c r="Q295" s="13" t="n">
        <f aca="false">IFERROR(COUNTIF($K$9:K295,"W")/COUNTIF($K$9:K295,"&lt;&gt;"),"")</f>
        <v>1</v>
      </c>
      <c r="R295" s="17" t="n">
        <f aca="false">IFERROR(AVERAGE($I$9:I295),"")</f>
        <v>0.0277777777777778</v>
      </c>
    </row>
    <row r="296" customFormat="false" ht="15" hidden="false" customHeight="false" outlineLevel="0" collapsed="false">
      <c r="A296" s="29"/>
      <c r="B296" s="30"/>
      <c r="C296" s="30"/>
      <c r="D296" s="30"/>
      <c r="E296" s="30"/>
      <c r="F296" s="30"/>
      <c r="G296" s="31"/>
      <c r="H296" s="31"/>
      <c r="I296" s="17" t="str">
        <f aca="false">IFERROR((G296-H296)/H296,"")</f>
        <v/>
      </c>
      <c r="J296" s="31"/>
      <c r="K296" s="30"/>
      <c r="L296" s="15" t="str">
        <f aca="false">IF(K296="W",(G296-1)*J296,IF(K296="L",-J296,IF(K296="P",0,"")))</f>
        <v/>
      </c>
      <c r="M296" s="16" t="str">
        <f aca="false">IFERROR(L296*$B$3,"")</f>
        <v/>
      </c>
      <c r="N296" s="15" t="n">
        <f aca="false">SUM($L$9:L296)</f>
        <v>0.85</v>
      </c>
      <c r="O296" s="16" t="n">
        <f aca="false">SUM($M$9:M296)</f>
        <v>8.5</v>
      </c>
      <c r="P296" s="13" t="n">
        <f aca="false">IFERROR(N296/SUM($J$9:J296),"")</f>
        <v>0.85</v>
      </c>
      <c r="Q296" s="13" t="n">
        <f aca="false">IFERROR(COUNTIF($K$9:K296,"W")/COUNTIF($K$9:K296,"&lt;&gt;"),"")</f>
        <v>1</v>
      </c>
      <c r="R296" s="17" t="n">
        <f aca="false">IFERROR(AVERAGE($I$9:I296),"")</f>
        <v>0.0277777777777778</v>
      </c>
    </row>
    <row r="297" customFormat="false" ht="15" hidden="false" customHeight="false" outlineLevel="0" collapsed="false">
      <c r="A297" s="29"/>
      <c r="B297" s="30"/>
      <c r="C297" s="30"/>
      <c r="D297" s="30"/>
      <c r="E297" s="30"/>
      <c r="F297" s="30"/>
      <c r="G297" s="31"/>
      <c r="H297" s="31"/>
      <c r="I297" s="17" t="str">
        <f aca="false">IFERROR((G297-H297)/H297,"")</f>
        <v/>
      </c>
      <c r="J297" s="31"/>
      <c r="K297" s="30"/>
      <c r="L297" s="15" t="str">
        <f aca="false">IF(K297="W",(G297-1)*J297,IF(K297="L",-J297,IF(K297="P",0,"")))</f>
        <v/>
      </c>
      <c r="M297" s="16" t="str">
        <f aca="false">IFERROR(L297*$B$3,"")</f>
        <v/>
      </c>
      <c r="N297" s="15" t="n">
        <f aca="false">SUM($L$9:L297)</f>
        <v>0.85</v>
      </c>
      <c r="O297" s="16" t="n">
        <f aca="false">SUM($M$9:M297)</f>
        <v>8.5</v>
      </c>
      <c r="P297" s="13" t="n">
        <f aca="false">IFERROR(N297/SUM($J$9:J297),"")</f>
        <v>0.85</v>
      </c>
      <c r="Q297" s="13" t="n">
        <f aca="false">IFERROR(COUNTIF($K$9:K297,"W")/COUNTIF($K$9:K297,"&lt;&gt;"),"")</f>
        <v>1</v>
      </c>
      <c r="R297" s="17" t="n">
        <f aca="false">IFERROR(AVERAGE($I$9:I297),"")</f>
        <v>0.0277777777777778</v>
      </c>
    </row>
    <row r="298" customFormat="false" ht="15" hidden="false" customHeight="false" outlineLevel="0" collapsed="false">
      <c r="A298" s="29"/>
      <c r="B298" s="30"/>
      <c r="C298" s="30"/>
      <c r="D298" s="30"/>
      <c r="E298" s="30"/>
      <c r="F298" s="30"/>
      <c r="G298" s="31"/>
      <c r="H298" s="31"/>
      <c r="I298" s="17" t="str">
        <f aca="false">IFERROR((G298-H298)/H298,"")</f>
        <v/>
      </c>
      <c r="J298" s="31"/>
      <c r="K298" s="30"/>
      <c r="L298" s="15" t="str">
        <f aca="false">IF(K298="W",(G298-1)*J298,IF(K298="L",-J298,IF(K298="P",0,"")))</f>
        <v/>
      </c>
      <c r="M298" s="16" t="str">
        <f aca="false">IFERROR(L298*$B$3,"")</f>
        <v/>
      </c>
      <c r="N298" s="15" t="n">
        <f aca="false">SUM($L$9:L298)</f>
        <v>0.85</v>
      </c>
      <c r="O298" s="16" t="n">
        <f aca="false">SUM($M$9:M298)</f>
        <v>8.5</v>
      </c>
      <c r="P298" s="13" t="n">
        <f aca="false">IFERROR(N298/SUM($J$9:J298),"")</f>
        <v>0.85</v>
      </c>
      <c r="Q298" s="13" t="n">
        <f aca="false">IFERROR(COUNTIF($K$9:K298,"W")/COUNTIF($K$9:K298,"&lt;&gt;"),"")</f>
        <v>1</v>
      </c>
      <c r="R298" s="17" t="n">
        <f aca="false">IFERROR(AVERAGE($I$9:I298),"")</f>
        <v>0.0277777777777778</v>
      </c>
    </row>
    <row r="299" customFormat="false" ht="15" hidden="false" customHeight="false" outlineLevel="0" collapsed="false">
      <c r="A299" s="29"/>
      <c r="B299" s="30"/>
      <c r="C299" s="30"/>
      <c r="D299" s="30"/>
      <c r="E299" s="30"/>
      <c r="F299" s="30"/>
      <c r="G299" s="31"/>
      <c r="H299" s="31"/>
      <c r="I299" s="17" t="str">
        <f aca="false">IFERROR((G299-H299)/H299,"")</f>
        <v/>
      </c>
      <c r="J299" s="31"/>
      <c r="K299" s="30"/>
      <c r="L299" s="15" t="str">
        <f aca="false">IF(K299="W",(G299-1)*J299,IF(K299="L",-J299,IF(K299="P",0,"")))</f>
        <v/>
      </c>
      <c r="M299" s="16" t="str">
        <f aca="false">IFERROR(L299*$B$3,"")</f>
        <v/>
      </c>
      <c r="N299" s="15" t="n">
        <f aca="false">SUM($L$9:L299)</f>
        <v>0.85</v>
      </c>
      <c r="O299" s="16" t="n">
        <f aca="false">SUM($M$9:M299)</f>
        <v>8.5</v>
      </c>
      <c r="P299" s="13" t="n">
        <f aca="false">IFERROR(N299/SUM($J$9:J299),"")</f>
        <v>0.85</v>
      </c>
      <c r="Q299" s="13" t="n">
        <f aca="false">IFERROR(COUNTIF($K$9:K299,"W")/COUNTIF($K$9:K299,"&lt;&gt;"),"")</f>
        <v>1</v>
      </c>
      <c r="R299" s="17" t="n">
        <f aca="false">IFERROR(AVERAGE($I$9:I299),"")</f>
        <v>0.0277777777777778</v>
      </c>
    </row>
    <row r="300" customFormat="false" ht="15" hidden="false" customHeight="false" outlineLevel="0" collapsed="false">
      <c r="A300" s="29"/>
      <c r="B300" s="30"/>
      <c r="C300" s="30"/>
      <c r="D300" s="30"/>
      <c r="E300" s="30"/>
      <c r="F300" s="30"/>
      <c r="G300" s="31"/>
      <c r="H300" s="31"/>
      <c r="I300" s="17" t="str">
        <f aca="false">IFERROR((G300-H300)/H300,"")</f>
        <v/>
      </c>
      <c r="J300" s="31"/>
      <c r="K300" s="30"/>
      <c r="L300" s="15" t="str">
        <f aca="false">IF(K300="W",(G300-1)*J300,IF(K300="L",-J300,IF(K300="P",0,"")))</f>
        <v/>
      </c>
      <c r="M300" s="16" t="str">
        <f aca="false">IFERROR(L300*$B$3,"")</f>
        <v/>
      </c>
      <c r="N300" s="15" t="n">
        <f aca="false">SUM($L$9:L300)</f>
        <v>0.85</v>
      </c>
      <c r="O300" s="16" t="n">
        <f aca="false">SUM($M$9:M300)</f>
        <v>8.5</v>
      </c>
      <c r="P300" s="13" t="n">
        <f aca="false">IFERROR(N300/SUM($J$9:J300),"")</f>
        <v>0.85</v>
      </c>
      <c r="Q300" s="13" t="n">
        <f aca="false">IFERROR(COUNTIF($K$9:K300,"W")/COUNTIF($K$9:K300,"&lt;&gt;"),"")</f>
        <v>1</v>
      </c>
      <c r="R300" s="17" t="n">
        <f aca="false">IFERROR(AVERAGE($I$9:I300),"")</f>
        <v>0.0277777777777778</v>
      </c>
    </row>
    <row r="301" customFormat="false" ht="15" hidden="false" customHeight="false" outlineLevel="0" collapsed="false">
      <c r="A301" s="29"/>
      <c r="B301" s="30"/>
      <c r="C301" s="30"/>
      <c r="D301" s="30"/>
      <c r="E301" s="30"/>
      <c r="F301" s="30"/>
      <c r="G301" s="31"/>
      <c r="H301" s="31"/>
      <c r="I301" s="17" t="str">
        <f aca="false">IFERROR((G301-H301)/H301,"")</f>
        <v/>
      </c>
      <c r="J301" s="31"/>
      <c r="K301" s="30"/>
      <c r="L301" s="15" t="str">
        <f aca="false">IF(K301="W",(G301-1)*J301,IF(K301="L",-J301,IF(K301="P",0,"")))</f>
        <v/>
      </c>
      <c r="M301" s="16" t="str">
        <f aca="false">IFERROR(L301*$B$3,"")</f>
        <v/>
      </c>
      <c r="N301" s="15" t="n">
        <f aca="false">SUM($L$9:L301)</f>
        <v>0.85</v>
      </c>
      <c r="O301" s="16" t="n">
        <f aca="false">SUM($M$9:M301)</f>
        <v>8.5</v>
      </c>
      <c r="P301" s="13" t="n">
        <f aca="false">IFERROR(N301/SUM($J$9:J301),"")</f>
        <v>0.85</v>
      </c>
      <c r="Q301" s="13" t="n">
        <f aca="false">IFERROR(COUNTIF($K$9:K301,"W")/COUNTIF($K$9:K301,"&lt;&gt;"),"")</f>
        <v>1</v>
      </c>
      <c r="R301" s="17" t="n">
        <f aca="false">IFERROR(AVERAGE($I$9:I301),"")</f>
        <v>0.0277777777777778</v>
      </c>
    </row>
    <row r="302" customFormat="false" ht="15" hidden="false" customHeight="false" outlineLevel="0" collapsed="false">
      <c r="A302" s="29"/>
      <c r="B302" s="30"/>
      <c r="C302" s="30"/>
      <c r="D302" s="30"/>
      <c r="E302" s="30"/>
      <c r="F302" s="30"/>
      <c r="G302" s="31"/>
      <c r="H302" s="31"/>
      <c r="I302" s="17" t="str">
        <f aca="false">IFERROR((G302-H302)/H302,"")</f>
        <v/>
      </c>
      <c r="J302" s="31"/>
      <c r="K302" s="30"/>
      <c r="L302" s="15" t="str">
        <f aca="false">IF(K302="W",(G302-1)*J302,IF(K302="L",-J302,IF(K302="P",0,"")))</f>
        <v/>
      </c>
      <c r="M302" s="16" t="str">
        <f aca="false">IFERROR(L302*$B$3,"")</f>
        <v/>
      </c>
      <c r="N302" s="15" t="n">
        <f aca="false">SUM($L$9:L302)</f>
        <v>0.85</v>
      </c>
      <c r="O302" s="16" t="n">
        <f aca="false">SUM($M$9:M302)</f>
        <v>8.5</v>
      </c>
      <c r="P302" s="13" t="n">
        <f aca="false">IFERROR(N302/SUM($J$9:J302),"")</f>
        <v>0.85</v>
      </c>
      <c r="Q302" s="13" t="n">
        <f aca="false">IFERROR(COUNTIF($K$9:K302,"W")/COUNTIF($K$9:K302,"&lt;&gt;"),"")</f>
        <v>1</v>
      </c>
      <c r="R302" s="17" t="n">
        <f aca="false">IFERROR(AVERAGE($I$9:I302),"")</f>
        <v>0.0277777777777778</v>
      </c>
    </row>
    <row r="303" customFormat="false" ht="15" hidden="false" customHeight="false" outlineLevel="0" collapsed="false">
      <c r="A303" s="29"/>
      <c r="B303" s="30"/>
      <c r="C303" s="30"/>
      <c r="D303" s="30"/>
      <c r="E303" s="30"/>
      <c r="F303" s="30"/>
      <c r="G303" s="31"/>
      <c r="H303" s="31"/>
      <c r="I303" s="17" t="str">
        <f aca="false">IFERROR((G303-H303)/H303,"")</f>
        <v/>
      </c>
      <c r="J303" s="31"/>
      <c r="K303" s="30"/>
      <c r="L303" s="15" t="str">
        <f aca="false">IF(K303="W",(G303-1)*J303,IF(K303="L",-J303,IF(K303="P",0,"")))</f>
        <v/>
      </c>
      <c r="M303" s="16" t="str">
        <f aca="false">IFERROR(L303*$B$3,"")</f>
        <v/>
      </c>
      <c r="N303" s="15" t="n">
        <f aca="false">SUM($L$9:L303)</f>
        <v>0.85</v>
      </c>
      <c r="O303" s="16" t="n">
        <f aca="false">SUM($M$9:M303)</f>
        <v>8.5</v>
      </c>
      <c r="P303" s="13" t="n">
        <f aca="false">IFERROR(N303/SUM($J$9:J303),"")</f>
        <v>0.85</v>
      </c>
      <c r="Q303" s="13" t="n">
        <f aca="false">IFERROR(COUNTIF($K$9:K303,"W")/COUNTIF($K$9:K303,"&lt;&gt;"),"")</f>
        <v>1</v>
      </c>
      <c r="R303" s="17" t="n">
        <f aca="false">IFERROR(AVERAGE($I$9:I303),"")</f>
        <v>0.0277777777777778</v>
      </c>
    </row>
    <row r="304" customFormat="false" ht="15" hidden="false" customHeight="false" outlineLevel="0" collapsed="false">
      <c r="A304" s="29"/>
      <c r="B304" s="30"/>
      <c r="C304" s="30"/>
      <c r="D304" s="30"/>
      <c r="E304" s="30"/>
      <c r="F304" s="30"/>
      <c r="G304" s="31"/>
      <c r="H304" s="31"/>
      <c r="I304" s="17" t="str">
        <f aca="false">IFERROR((G304-H304)/H304,"")</f>
        <v/>
      </c>
      <c r="J304" s="31"/>
      <c r="K304" s="30"/>
      <c r="L304" s="15" t="str">
        <f aca="false">IF(K304="W",(G304-1)*J304,IF(K304="L",-J304,IF(K304="P",0,"")))</f>
        <v/>
      </c>
      <c r="M304" s="16" t="str">
        <f aca="false">IFERROR(L304*$B$3,"")</f>
        <v/>
      </c>
      <c r="N304" s="15" t="n">
        <f aca="false">SUM($L$9:L304)</f>
        <v>0.85</v>
      </c>
      <c r="O304" s="16" t="n">
        <f aca="false">SUM($M$9:M304)</f>
        <v>8.5</v>
      </c>
      <c r="P304" s="13" t="n">
        <f aca="false">IFERROR(N304/SUM($J$9:J304),"")</f>
        <v>0.85</v>
      </c>
      <c r="Q304" s="13" t="n">
        <f aca="false">IFERROR(COUNTIF($K$9:K304,"W")/COUNTIF($K$9:K304,"&lt;&gt;"),"")</f>
        <v>1</v>
      </c>
      <c r="R304" s="17" t="n">
        <f aca="false">IFERROR(AVERAGE($I$9:I304),"")</f>
        <v>0.0277777777777778</v>
      </c>
    </row>
    <row r="305" customFormat="false" ht="15" hidden="false" customHeight="false" outlineLevel="0" collapsed="false">
      <c r="A305" s="29"/>
      <c r="B305" s="30"/>
      <c r="C305" s="30"/>
      <c r="D305" s="30"/>
      <c r="E305" s="30"/>
      <c r="F305" s="30"/>
      <c r="G305" s="31"/>
      <c r="H305" s="31"/>
      <c r="I305" s="17" t="str">
        <f aca="false">IFERROR((G305-H305)/H305,"")</f>
        <v/>
      </c>
      <c r="J305" s="31"/>
      <c r="K305" s="30"/>
      <c r="L305" s="15" t="str">
        <f aca="false">IF(K305="W",(G305-1)*J305,IF(K305="L",-J305,IF(K305="P",0,"")))</f>
        <v/>
      </c>
      <c r="M305" s="16" t="str">
        <f aca="false">IFERROR(L305*$B$3,"")</f>
        <v/>
      </c>
      <c r="N305" s="15" t="n">
        <f aca="false">SUM($L$9:L305)</f>
        <v>0.85</v>
      </c>
      <c r="O305" s="16" t="n">
        <f aca="false">SUM($M$9:M305)</f>
        <v>8.5</v>
      </c>
      <c r="P305" s="13" t="n">
        <f aca="false">IFERROR(N305/SUM($J$9:J305),"")</f>
        <v>0.85</v>
      </c>
      <c r="Q305" s="13" t="n">
        <f aca="false">IFERROR(COUNTIF($K$9:K305,"W")/COUNTIF($K$9:K305,"&lt;&gt;"),"")</f>
        <v>1</v>
      </c>
      <c r="R305" s="17" t="n">
        <f aca="false">IFERROR(AVERAGE($I$9:I305),"")</f>
        <v>0.0277777777777778</v>
      </c>
    </row>
    <row r="306" customFormat="false" ht="15" hidden="false" customHeight="false" outlineLevel="0" collapsed="false">
      <c r="A306" s="29"/>
      <c r="B306" s="30"/>
      <c r="C306" s="30"/>
      <c r="D306" s="30"/>
      <c r="E306" s="30"/>
      <c r="F306" s="30"/>
      <c r="G306" s="31"/>
      <c r="H306" s="31"/>
      <c r="I306" s="17" t="str">
        <f aca="false">IFERROR((G306-H306)/H306,"")</f>
        <v/>
      </c>
      <c r="J306" s="31"/>
      <c r="K306" s="30"/>
      <c r="L306" s="15" t="str">
        <f aca="false">IF(K306="W",(G306-1)*J306,IF(K306="L",-J306,IF(K306="P",0,"")))</f>
        <v/>
      </c>
      <c r="M306" s="16" t="str">
        <f aca="false">IFERROR(L306*$B$3,"")</f>
        <v/>
      </c>
      <c r="N306" s="15" t="n">
        <f aca="false">SUM($L$9:L306)</f>
        <v>0.85</v>
      </c>
      <c r="O306" s="16" t="n">
        <f aca="false">SUM($M$9:M306)</f>
        <v>8.5</v>
      </c>
      <c r="P306" s="13" t="n">
        <f aca="false">IFERROR(N306/SUM($J$9:J306),"")</f>
        <v>0.85</v>
      </c>
      <c r="Q306" s="13" t="n">
        <f aca="false">IFERROR(COUNTIF($K$9:K306,"W")/COUNTIF($K$9:K306,"&lt;&gt;"),"")</f>
        <v>1</v>
      </c>
      <c r="R306" s="17" t="n">
        <f aca="false">IFERROR(AVERAGE($I$9:I306),"")</f>
        <v>0.0277777777777778</v>
      </c>
    </row>
    <row r="307" customFormat="false" ht="15" hidden="false" customHeight="false" outlineLevel="0" collapsed="false">
      <c r="A307" s="29"/>
      <c r="B307" s="30"/>
      <c r="C307" s="30"/>
      <c r="D307" s="30"/>
      <c r="E307" s="30"/>
      <c r="F307" s="30"/>
      <c r="G307" s="31"/>
      <c r="H307" s="31"/>
      <c r="I307" s="17" t="str">
        <f aca="false">IFERROR((G307-H307)/H307,"")</f>
        <v/>
      </c>
      <c r="J307" s="31"/>
      <c r="K307" s="30"/>
      <c r="L307" s="15" t="str">
        <f aca="false">IF(K307="W",(G307-1)*J307,IF(K307="L",-J307,IF(K307="P",0,"")))</f>
        <v/>
      </c>
      <c r="M307" s="16" t="str">
        <f aca="false">IFERROR(L307*$B$3,"")</f>
        <v/>
      </c>
      <c r="N307" s="15" t="n">
        <f aca="false">SUM($L$9:L307)</f>
        <v>0.85</v>
      </c>
      <c r="O307" s="16" t="n">
        <f aca="false">SUM($M$9:M307)</f>
        <v>8.5</v>
      </c>
      <c r="P307" s="13" t="n">
        <f aca="false">IFERROR(N307/SUM($J$9:J307),"")</f>
        <v>0.85</v>
      </c>
      <c r="Q307" s="13" t="n">
        <f aca="false">IFERROR(COUNTIF($K$9:K307,"W")/COUNTIF($K$9:K307,"&lt;&gt;"),"")</f>
        <v>1</v>
      </c>
      <c r="R307" s="17" t="n">
        <f aca="false">IFERROR(AVERAGE($I$9:I307),"")</f>
        <v>0.0277777777777778</v>
      </c>
    </row>
    <row r="308" customFormat="false" ht="15" hidden="false" customHeight="false" outlineLevel="0" collapsed="false">
      <c r="A308" s="29"/>
      <c r="B308" s="30"/>
      <c r="C308" s="30"/>
      <c r="D308" s="30"/>
      <c r="E308" s="30"/>
      <c r="F308" s="30"/>
      <c r="G308" s="31"/>
      <c r="H308" s="31"/>
      <c r="I308" s="17" t="str">
        <f aca="false">IFERROR((G308-H308)/H308,"")</f>
        <v/>
      </c>
      <c r="J308" s="31"/>
      <c r="K308" s="30"/>
      <c r="L308" s="15" t="str">
        <f aca="false">IF(K308="W",(G308-1)*J308,IF(K308="L",-J308,IF(K308="P",0,"")))</f>
        <v/>
      </c>
      <c r="M308" s="16" t="str">
        <f aca="false">IFERROR(L308*$B$3,"")</f>
        <v/>
      </c>
      <c r="N308" s="15" t="n">
        <f aca="false">SUM($L$9:L308)</f>
        <v>0.85</v>
      </c>
      <c r="O308" s="16" t="n">
        <f aca="false">SUM($M$9:M308)</f>
        <v>8.5</v>
      </c>
      <c r="P308" s="13" t="n">
        <f aca="false">IFERROR(N308/SUM($J$9:J308),"")</f>
        <v>0.85</v>
      </c>
      <c r="Q308" s="13" t="n">
        <f aca="false">IFERROR(COUNTIF($K$9:K308,"W")/COUNTIF($K$9:K308,"&lt;&gt;"),"")</f>
        <v>1</v>
      </c>
      <c r="R308" s="17" t="n">
        <f aca="false">IFERROR(AVERAGE($I$9:I308),"")</f>
        <v>0.0277777777777778</v>
      </c>
    </row>
    <row r="309" customFormat="false" ht="15" hidden="false" customHeight="false" outlineLevel="0" collapsed="false">
      <c r="A309" s="29"/>
      <c r="B309" s="30"/>
      <c r="C309" s="30"/>
      <c r="D309" s="30"/>
      <c r="E309" s="30"/>
      <c r="F309" s="30"/>
      <c r="G309" s="31"/>
      <c r="H309" s="31"/>
      <c r="I309" s="17" t="str">
        <f aca="false">IFERROR((G309-H309)/H309,"")</f>
        <v/>
      </c>
      <c r="J309" s="31"/>
      <c r="K309" s="30"/>
      <c r="L309" s="15" t="str">
        <f aca="false">IF(K309="W",(G309-1)*J309,IF(K309="L",-J309,IF(K309="P",0,"")))</f>
        <v/>
      </c>
      <c r="M309" s="16" t="str">
        <f aca="false">IFERROR(L309*$B$3,"")</f>
        <v/>
      </c>
      <c r="N309" s="15" t="n">
        <f aca="false">SUM($L$9:L309)</f>
        <v>0.85</v>
      </c>
      <c r="O309" s="16" t="n">
        <f aca="false">SUM($M$9:M309)</f>
        <v>8.5</v>
      </c>
      <c r="P309" s="13" t="n">
        <f aca="false">IFERROR(N309/SUM($J$9:J309),"")</f>
        <v>0.85</v>
      </c>
      <c r="Q309" s="13" t="n">
        <f aca="false">IFERROR(COUNTIF($K$9:K309,"W")/COUNTIF($K$9:K309,"&lt;&gt;"),"")</f>
        <v>1</v>
      </c>
      <c r="R309" s="17" t="n">
        <f aca="false">IFERROR(AVERAGE($I$9:I309),"")</f>
        <v>0.0277777777777778</v>
      </c>
    </row>
    <row r="310" customFormat="false" ht="15" hidden="false" customHeight="false" outlineLevel="0" collapsed="false">
      <c r="A310" s="29"/>
      <c r="B310" s="30"/>
      <c r="C310" s="30"/>
      <c r="D310" s="30"/>
      <c r="E310" s="30"/>
      <c r="F310" s="30"/>
      <c r="G310" s="31"/>
      <c r="H310" s="31"/>
      <c r="I310" s="17" t="str">
        <f aca="false">IFERROR((G310-H310)/H310,"")</f>
        <v/>
      </c>
      <c r="J310" s="31"/>
      <c r="K310" s="30"/>
      <c r="L310" s="15" t="str">
        <f aca="false">IF(K310="W",(G310-1)*J310,IF(K310="L",-J310,IF(K310="P",0,"")))</f>
        <v/>
      </c>
      <c r="M310" s="16" t="str">
        <f aca="false">IFERROR(L310*$B$3,"")</f>
        <v/>
      </c>
      <c r="N310" s="15" t="n">
        <f aca="false">SUM($L$9:L310)</f>
        <v>0.85</v>
      </c>
      <c r="O310" s="16" t="n">
        <f aca="false">SUM($M$9:M310)</f>
        <v>8.5</v>
      </c>
      <c r="P310" s="13" t="n">
        <f aca="false">IFERROR(N310/SUM($J$9:J310),"")</f>
        <v>0.85</v>
      </c>
      <c r="Q310" s="13" t="n">
        <f aca="false">IFERROR(COUNTIF($K$9:K310,"W")/COUNTIF($K$9:K310,"&lt;&gt;"),"")</f>
        <v>1</v>
      </c>
      <c r="R310" s="17" t="n">
        <f aca="false">IFERROR(AVERAGE($I$9:I310),"")</f>
        <v>0.0277777777777778</v>
      </c>
    </row>
    <row r="311" customFormat="false" ht="15" hidden="false" customHeight="false" outlineLevel="0" collapsed="false">
      <c r="A311" s="29"/>
      <c r="B311" s="30"/>
      <c r="C311" s="30"/>
      <c r="D311" s="30"/>
      <c r="E311" s="30"/>
      <c r="F311" s="30"/>
      <c r="G311" s="31"/>
      <c r="H311" s="31"/>
      <c r="I311" s="17" t="str">
        <f aca="false">IFERROR((G311-H311)/H311,"")</f>
        <v/>
      </c>
      <c r="J311" s="31"/>
      <c r="K311" s="30"/>
      <c r="L311" s="15" t="str">
        <f aca="false">IF(K311="W",(G311-1)*J311,IF(K311="L",-J311,IF(K311="P",0,"")))</f>
        <v/>
      </c>
      <c r="M311" s="16" t="str">
        <f aca="false">IFERROR(L311*$B$3,"")</f>
        <v/>
      </c>
      <c r="N311" s="15" t="n">
        <f aca="false">SUM($L$9:L311)</f>
        <v>0.85</v>
      </c>
      <c r="O311" s="16" t="n">
        <f aca="false">SUM($M$9:M311)</f>
        <v>8.5</v>
      </c>
      <c r="P311" s="13" t="n">
        <f aca="false">IFERROR(N311/SUM($J$9:J311),"")</f>
        <v>0.85</v>
      </c>
      <c r="Q311" s="13" t="n">
        <f aca="false">IFERROR(COUNTIF($K$9:K311,"W")/COUNTIF($K$9:K311,"&lt;&gt;"),"")</f>
        <v>1</v>
      </c>
      <c r="R311" s="17" t="n">
        <f aca="false">IFERROR(AVERAGE($I$9:I311),"")</f>
        <v>0.0277777777777778</v>
      </c>
    </row>
    <row r="312" customFormat="false" ht="15" hidden="false" customHeight="false" outlineLevel="0" collapsed="false">
      <c r="A312" s="29"/>
      <c r="B312" s="30"/>
      <c r="C312" s="30"/>
      <c r="D312" s="30"/>
      <c r="E312" s="30"/>
      <c r="F312" s="30"/>
      <c r="G312" s="31"/>
      <c r="H312" s="31"/>
      <c r="I312" s="17" t="str">
        <f aca="false">IFERROR((G312-H312)/H312,"")</f>
        <v/>
      </c>
      <c r="J312" s="31"/>
      <c r="K312" s="30"/>
      <c r="L312" s="15" t="str">
        <f aca="false">IF(K312="W",(G312-1)*J312,IF(K312="L",-J312,IF(K312="P",0,"")))</f>
        <v/>
      </c>
      <c r="M312" s="16" t="str">
        <f aca="false">IFERROR(L312*$B$3,"")</f>
        <v/>
      </c>
      <c r="N312" s="15" t="n">
        <f aca="false">SUM($L$9:L312)</f>
        <v>0.85</v>
      </c>
      <c r="O312" s="16" t="n">
        <f aca="false">SUM($M$9:M312)</f>
        <v>8.5</v>
      </c>
      <c r="P312" s="13" t="n">
        <f aca="false">IFERROR(N312/SUM($J$9:J312),"")</f>
        <v>0.85</v>
      </c>
      <c r="Q312" s="13" t="n">
        <f aca="false">IFERROR(COUNTIF($K$9:K312,"W")/COUNTIF($K$9:K312,"&lt;&gt;"),"")</f>
        <v>1</v>
      </c>
      <c r="R312" s="17" t="n">
        <f aca="false">IFERROR(AVERAGE($I$9:I312),"")</f>
        <v>0.0277777777777778</v>
      </c>
    </row>
    <row r="313" customFormat="false" ht="15" hidden="false" customHeight="false" outlineLevel="0" collapsed="false">
      <c r="A313" s="29"/>
      <c r="B313" s="30"/>
      <c r="C313" s="30"/>
      <c r="D313" s="30"/>
      <c r="E313" s="30"/>
      <c r="F313" s="30"/>
      <c r="G313" s="31"/>
      <c r="H313" s="31"/>
      <c r="I313" s="17" t="str">
        <f aca="false">IFERROR((G313-H313)/H313,"")</f>
        <v/>
      </c>
      <c r="J313" s="31"/>
      <c r="K313" s="30"/>
      <c r="L313" s="15" t="str">
        <f aca="false">IF(K313="W",(G313-1)*J313,IF(K313="L",-J313,IF(K313="P",0,"")))</f>
        <v/>
      </c>
      <c r="M313" s="16" t="str">
        <f aca="false">IFERROR(L313*$B$3,"")</f>
        <v/>
      </c>
      <c r="N313" s="15" t="n">
        <f aca="false">SUM($L$9:L313)</f>
        <v>0.85</v>
      </c>
      <c r="O313" s="16" t="n">
        <f aca="false">SUM($M$9:M313)</f>
        <v>8.5</v>
      </c>
      <c r="P313" s="13" t="n">
        <f aca="false">IFERROR(N313/SUM($J$9:J313),"")</f>
        <v>0.85</v>
      </c>
      <c r="Q313" s="13" t="n">
        <f aca="false">IFERROR(COUNTIF($K$9:K313,"W")/COUNTIF($K$9:K313,"&lt;&gt;"),"")</f>
        <v>1</v>
      </c>
      <c r="R313" s="17" t="n">
        <f aca="false">IFERROR(AVERAGE($I$9:I313),"")</f>
        <v>0.0277777777777778</v>
      </c>
    </row>
    <row r="314" customFormat="false" ht="15" hidden="false" customHeight="false" outlineLevel="0" collapsed="false">
      <c r="A314" s="29"/>
      <c r="B314" s="30"/>
      <c r="C314" s="30"/>
      <c r="D314" s="30"/>
      <c r="E314" s="30"/>
      <c r="F314" s="30"/>
      <c r="G314" s="31"/>
      <c r="H314" s="31"/>
      <c r="I314" s="17" t="str">
        <f aca="false">IFERROR((G314-H314)/H314,"")</f>
        <v/>
      </c>
      <c r="J314" s="31"/>
      <c r="K314" s="30"/>
      <c r="L314" s="15" t="str">
        <f aca="false">IF(K314="W",(G314-1)*J314,IF(K314="L",-J314,IF(K314="P",0,"")))</f>
        <v/>
      </c>
      <c r="M314" s="16" t="str">
        <f aca="false">IFERROR(L314*$B$3,"")</f>
        <v/>
      </c>
      <c r="N314" s="15" t="n">
        <f aca="false">SUM($L$9:L314)</f>
        <v>0.85</v>
      </c>
      <c r="O314" s="16" t="n">
        <f aca="false">SUM($M$9:M314)</f>
        <v>8.5</v>
      </c>
      <c r="P314" s="13" t="n">
        <f aca="false">IFERROR(N314/SUM($J$9:J314),"")</f>
        <v>0.85</v>
      </c>
      <c r="Q314" s="13" t="n">
        <f aca="false">IFERROR(COUNTIF($K$9:K314,"W")/COUNTIF($K$9:K314,"&lt;&gt;"),"")</f>
        <v>1</v>
      </c>
      <c r="R314" s="17" t="n">
        <f aca="false">IFERROR(AVERAGE($I$9:I314),"")</f>
        <v>0.0277777777777778</v>
      </c>
    </row>
    <row r="315" customFormat="false" ht="15" hidden="false" customHeight="false" outlineLevel="0" collapsed="false">
      <c r="A315" s="29"/>
      <c r="B315" s="30"/>
      <c r="C315" s="30"/>
      <c r="D315" s="30"/>
      <c r="E315" s="30"/>
      <c r="F315" s="30"/>
      <c r="G315" s="31"/>
      <c r="H315" s="31"/>
      <c r="I315" s="17" t="str">
        <f aca="false">IFERROR((G315-H315)/H315,"")</f>
        <v/>
      </c>
      <c r="J315" s="31"/>
      <c r="K315" s="30"/>
      <c r="L315" s="15" t="str">
        <f aca="false">IF(K315="W",(G315-1)*J315,IF(K315="L",-J315,IF(K315="P",0,"")))</f>
        <v/>
      </c>
      <c r="M315" s="16" t="str">
        <f aca="false">IFERROR(L315*$B$3,"")</f>
        <v/>
      </c>
      <c r="N315" s="15" t="n">
        <f aca="false">SUM($L$9:L315)</f>
        <v>0.85</v>
      </c>
      <c r="O315" s="16" t="n">
        <f aca="false">SUM($M$9:M315)</f>
        <v>8.5</v>
      </c>
      <c r="P315" s="13" t="n">
        <f aca="false">IFERROR(N315/SUM($J$9:J315),"")</f>
        <v>0.85</v>
      </c>
      <c r="Q315" s="13" t="n">
        <f aca="false">IFERROR(COUNTIF($K$9:K315,"W")/COUNTIF($K$9:K315,"&lt;&gt;"),"")</f>
        <v>1</v>
      </c>
      <c r="R315" s="17" t="n">
        <f aca="false">IFERROR(AVERAGE($I$9:I315),"")</f>
        <v>0.0277777777777778</v>
      </c>
    </row>
    <row r="316" customFormat="false" ht="15" hidden="false" customHeight="false" outlineLevel="0" collapsed="false">
      <c r="A316" s="29"/>
      <c r="B316" s="30"/>
      <c r="C316" s="30"/>
      <c r="D316" s="30"/>
      <c r="E316" s="30"/>
      <c r="F316" s="30"/>
      <c r="G316" s="31"/>
      <c r="H316" s="31"/>
      <c r="I316" s="17" t="str">
        <f aca="false">IFERROR((G316-H316)/H316,"")</f>
        <v/>
      </c>
      <c r="J316" s="31"/>
      <c r="K316" s="30"/>
      <c r="L316" s="15" t="str">
        <f aca="false">IF(K316="W",(G316-1)*J316,IF(K316="L",-J316,IF(K316="P",0,"")))</f>
        <v/>
      </c>
      <c r="M316" s="16" t="str">
        <f aca="false">IFERROR(L316*$B$3,"")</f>
        <v/>
      </c>
      <c r="N316" s="15" t="n">
        <f aca="false">SUM($L$9:L316)</f>
        <v>0.85</v>
      </c>
      <c r="O316" s="16" t="n">
        <f aca="false">SUM($M$9:M316)</f>
        <v>8.5</v>
      </c>
      <c r="P316" s="13" t="n">
        <f aca="false">IFERROR(N316/SUM($J$9:J316),"")</f>
        <v>0.85</v>
      </c>
      <c r="Q316" s="13" t="n">
        <f aca="false">IFERROR(COUNTIF($K$9:K316,"W")/COUNTIF($K$9:K316,"&lt;&gt;"),"")</f>
        <v>1</v>
      </c>
      <c r="R316" s="17" t="n">
        <f aca="false">IFERROR(AVERAGE($I$9:I316),"")</f>
        <v>0.0277777777777778</v>
      </c>
    </row>
    <row r="317" customFormat="false" ht="15" hidden="false" customHeight="false" outlineLevel="0" collapsed="false">
      <c r="A317" s="29"/>
      <c r="B317" s="30"/>
      <c r="C317" s="30"/>
      <c r="D317" s="30"/>
      <c r="E317" s="30"/>
      <c r="F317" s="30"/>
      <c r="G317" s="31"/>
      <c r="H317" s="31"/>
      <c r="I317" s="17" t="str">
        <f aca="false">IFERROR((G317-H317)/H317,"")</f>
        <v/>
      </c>
      <c r="J317" s="31"/>
      <c r="K317" s="30"/>
      <c r="L317" s="15" t="str">
        <f aca="false">IF(K317="W",(G317-1)*J317,IF(K317="L",-J317,IF(K317="P",0,"")))</f>
        <v/>
      </c>
      <c r="M317" s="16" t="str">
        <f aca="false">IFERROR(L317*$B$3,"")</f>
        <v/>
      </c>
      <c r="N317" s="15" t="n">
        <f aca="false">SUM($L$9:L317)</f>
        <v>0.85</v>
      </c>
      <c r="O317" s="16" t="n">
        <f aca="false">SUM($M$9:M317)</f>
        <v>8.5</v>
      </c>
      <c r="P317" s="13" t="n">
        <f aca="false">IFERROR(N317/SUM($J$9:J317),"")</f>
        <v>0.85</v>
      </c>
      <c r="Q317" s="13" t="n">
        <f aca="false">IFERROR(COUNTIF($K$9:K317,"W")/COUNTIF($K$9:K317,"&lt;&gt;"),"")</f>
        <v>1</v>
      </c>
      <c r="R317" s="17" t="n">
        <f aca="false">IFERROR(AVERAGE($I$9:I317),"")</f>
        <v>0.0277777777777778</v>
      </c>
    </row>
    <row r="318" customFormat="false" ht="15" hidden="false" customHeight="false" outlineLevel="0" collapsed="false">
      <c r="A318" s="29"/>
      <c r="B318" s="30"/>
      <c r="C318" s="30"/>
      <c r="D318" s="30"/>
      <c r="E318" s="30"/>
      <c r="F318" s="30"/>
      <c r="G318" s="31"/>
      <c r="H318" s="31"/>
      <c r="I318" s="17" t="str">
        <f aca="false">IFERROR((G318-H318)/H318,"")</f>
        <v/>
      </c>
      <c r="J318" s="31"/>
      <c r="K318" s="30"/>
      <c r="L318" s="15" t="str">
        <f aca="false">IF(K318="W",(G318-1)*J318,IF(K318="L",-J318,IF(K318="P",0,"")))</f>
        <v/>
      </c>
      <c r="M318" s="16" t="str">
        <f aca="false">IFERROR(L318*$B$3,"")</f>
        <v/>
      </c>
      <c r="N318" s="15" t="n">
        <f aca="false">SUM($L$9:L318)</f>
        <v>0.85</v>
      </c>
      <c r="O318" s="16" t="n">
        <f aca="false">SUM($M$9:M318)</f>
        <v>8.5</v>
      </c>
      <c r="P318" s="13" t="n">
        <f aca="false">IFERROR(N318/SUM($J$9:J318),"")</f>
        <v>0.85</v>
      </c>
      <c r="Q318" s="13" t="n">
        <f aca="false">IFERROR(COUNTIF($K$9:K318,"W")/COUNTIF($K$9:K318,"&lt;&gt;"),"")</f>
        <v>1</v>
      </c>
      <c r="R318" s="17" t="n">
        <f aca="false">IFERROR(AVERAGE($I$9:I318),"")</f>
        <v>0.0277777777777778</v>
      </c>
    </row>
    <row r="319" customFormat="false" ht="15" hidden="false" customHeight="false" outlineLevel="0" collapsed="false">
      <c r="A319" s="29"/>
      <c r="B319" s="30"/>
      <c r="C319" s="30"/>
      <c r="D319" s="30"/>
      <c r="E319" s="30"/>
      <c r="F319" s="30"/>
      <c r="G319" s="31"/>
      <c r="H319" s="31"/>
      <c r="I319" s="17" t="str">
        <f aca="false">IFERROR((G319-H319)/H319,"")</f>
        <v/>
      </c>
      <c r="J319" s="31"/>
      <c r="K319" s="30"/>
      <c r="L319" s="15" t="str">
        <f aca="false">IF(K319="W",(G319-1)*J319,IF(K319="L",-J319,IF(K319="P",0,"")))</f>
        <v/>
      </c>
      <c r="M319" s="16" t="str">
        <f aca="false">IFERROR(L319*$B$3,"")</f>
        <v/>
      </c>
      <c r="N319" s="15" t="n">
        <f aca="false">SUM($L$9:L319)</f>
        <v>0.85</v>
      </c>
      <c r="O319" s="16" t="n">
        <f aca="false">SUM($M$9:M319)</f>
        <v>8.5</v>
      </c>
      <c r="P319" s="13" t="n">
        <f aca="false">IFERROR(N319/SUM($J$9:J319),"")</f>
        <v>0.85</v>
      </c>
      <c r="Q319" s="13" t="n">
        <f aca="false">IFERROR(COUNTIF($K$9:K319,"W")/COUNTIF($K$9:K319,"&lt;&gt;"),"")</f>
        <v>1</v>
      </c>
      <c r="R319" s="17" t="n">
        <f aca="false">IFERROR(AVERAGE($I$9:I319),"")</f>
        <v>0.0277777777777778</v>
      </c>
    </row>
    <row r="320" customFormat="false" ht="15" hidden="false" customHeight="false" outlineLevel="0" collapsed="false">
      <c r="A320" s="29"/>
      <c r="B320" s="30"/>
      <c r="C320" s="30"/>
      <c r="D320" s="30"/>
      <c r="E320" s="30"/>
      <c r="F320" s="30"/>
      <c r="G320" s="31"/>
      <c r="H320" s="31"/>
      <c r="I320" s="17" t="str">
        <f aca="false">IFERROR((G320-H320)/H320,"")</f>
        <v/>
      </c>
      <c r="J320" s="31"/>
      <c r="K320" s="30"/>
      <c r="L320" s="15" t="str">
        <f aca="false">IF(K320="W",(G320-1)*J320,IF(K320="L",-J320,IF(K320="P",0,"")))</f>
        <v/>
      </c>
      <c r="M320" s="16" t="str">
        <f aca="false">IFERROR(L320*$B$3,"")</f>
        <v/>
      </c>
      <c r="N320" s="15" t="n">
        <f aca="false">SUM($L$9:L320)</f>
        <v>0.85</v>
      </c>
      <c r="O320" s="16" t="n">
        <f aca="false">SUM($M$9:M320)</f>
        <v>8.5</v>
      </c>
      <c r="P320" s="13" t="n">
        <f aca="false">IFERROR(N320/SUM($J$9:J320),"")</f>
        <v>0.85</v>
      </c>
      <c r="Q320" s="13" t="n">
        <f aca="false">IFERROR(COUNTIF($K$9:K320,"W")/COUNTIF($K$9:K320,"&lt;&gt;"),"")</f>
        <v>1</v>
      </c>
      <c r="R320" s="17" t="n">
        <f aca="false">IFERROR(AVERAGE($I$9:I320),"")</f>
        <v>0.0277777777777778</v>
      </c>
    </row>
    <row r="321" customFormat="false" ht="15" hidden="false" customHeight="false" outlineLevel="0" collapsed="false">
      <c r="A321" s="29"/>
      <c r="B321" s="30"/>
      <c r="C321" s="30"/>
      <c r="D321" s="30"/>
      <c r="E321" s="30"/>
      <c r="F321" s="30"/>
      <c r="G321" s="31"/>
      <c r="H321" s="31"/>
      <c r="I321" s="17" t="str">
        <f aca="false">IFERROR((G321-H321)/H321,"")</f>
        <v/>
      </c>
      <c r="J321" s="31"/>
      <c r="K321" s="30"/>
      <c r="L321" s="15" t="str">
        <f aca="false">IF(K321="W",(G321-1)*J321,IF(K321="L",-J321,IF(K321="P",0,"")))</f>
        <v/>
      </c>
      <c r="M321" s="16" t="str">
        <f aca="false">IFERROR(L321*$B$3,"")</f>
        <v/>
      </c>
      <c r="N321" s="15" t="n">
        <f aca="false">SUM($L$9:L321)</f>
        <v>0.85</v>
      </c>
      <c r="O321" s="16" t="n">
        <f aca="false">SUM($M$9:M321)</f>
        <v>8.5</v>
      </c>
      <c r="P321" s="13" t="n">
        <f aca="false">IFERROR(N321/SUM($J$9:J321),"")</f>
        <v>0.85</v>
      </c>
      <c r="Q321" s="13" t="n">
        <f aca="false">IFERROR(COUNTIF($K$9:K321,"W")/COUNTIF($K$9:K321,"&lt;&gt;"),"")</f>
        <v>1</v>
      </c>
      <c r="R321" s="17" t="n">
        <f aca="false">IFERROR(AVERAGE($I$9:I321),"")</f>
        <v>0.0277777777777778</v>
      </c>
    </row>
    <row r="322" customFormat="false" ht="15" hidden="false" customHeight="false" outlineLevel="0" collapsed="false">
      <c r="A322" s="29"/>
      <c r="B322" s="30"/>
      <c r="C322" s="30"/>
      <c r="D322" s="30"/>
      <c r="E322" s="30"/>
      <c r="F322" s="30"/>
      <c r="G322" s="31"/>
      <c r="H322" s="31"/>
      <c r="I322" s="17" t="str">
        <f aca="false">IFERROR((G322-H322)/H322,"")</f>
        <v/>
      </c>
      <c r="J322" s="31"/>
      <c r="K322" s="30"/>
      <c r="L322" s="15" t="str">
        <f aca="false">IF(K322="W",(G322-1)*J322,IF(K322="L",-J322,IF(K322="P",0,"")))</f>
        <v/>
      </c>
      <c r="M322" s="16" t="str">
        <f aca="false">IFERROR(L322*$B$3,"")</f>
        <v/>
      </c>
      <c r="N322" s="15" t="n">
        <f aca="false">SUM($L$9:L322)</f>
        <v>0.85</v>
      </c>
      <c r="O322" s="16" t="n">
        <f aca="false">SUM($M$9:M322)</f>
        <v>8.5</v>
      </c>
      <c r="P322" s="13" t="n">
        <f aca="false">IFERROR(N322/SUM($J$9:J322),"")</f>
        <v>0.85</v>
      </c>
      <c r="Q322" s="13" t="n">
        <f aca="false">IFERROR(COUNTIF($K$9:K322,"W")/COUNTIF($K$9:K322,"&lt;&gt;"),"")</f>
        <v>1</v>
      </c>
      <c r="R322" s="17" t="n">
        <f aca="false">IFERROR(AVERAGE($I$9:I322),"")</f>
        <v>0.0277777777777778</v>
      </c>
    </row>
    <row r="323" customFormat="false" ht="15" hidden="false" customHeight="false" outlineLevel="0" collapsed="false">
      <c r="A323" s="29"/>
      <c r="B323" s="30"/>
      <c r="C323" s="30"/>
      <c r="D323" s="30"/>
      <c r="E323" s="30"/>
      <c r="F323" s="30"/>
      <c r="G323" s="31"/>
      <c r="H323" s="31"/>
      <c r="I323" s="17" t="str">
        <f aca="false">IFERROR((G323-H323)/H323,"")</f>
        <v/>
      </c>
      <c r="J323" s="31"/>
      <c r="K323" s="30"/>
      <c r="L323" s="15" t="str">
        <f aca="false">IF(K323="W",(G323-1)*J323,IF(K323="L",-J323,IF(K323="P",0,"")))</f>
        <v/>
      </c>
      <c r="M323" s="16" t="str">
        <f aca="false">IFERROR(L323*$B$3,"")</f>
        <v/>
      </c>
      <c r="N323" s="15" t="n">
        <f aca="false">SUM($L$9:L323)</f>
        <v>0.85</v>
      </c>
      <c r="O323" s="16" t="n">
        <f aca="false">SUM($M$9:M323)</f>
        <v>8.5</v>
      </c>
      <c r="P323" s="13" t="n">
        <f aca="false">IFERROR(N323/SUM($J$9:J323),"")</f>
        <v>0.85</v>
      </c>
      <c r="Q323" s="13" t="n">
        <f aca="false">IFERROR(COUNTIF($K$9:K323,"W")/COUNTIF($K$9:K323,"&lt;&gt;"),"")</f>
        <v>1</v>
      </c>
      <c r="R323" s="17" t="n">
        <f aca="false">IFERROR(AVERAGE($I$9:I323),"")</f>
        <v>0.0277777777777778</v>
      </c>
    </row>
    <row r="324" customFormat="false" ht="15" hidden="false" customHeight="false" outlineLevel="0" collapsed="false">
      <c r="A324" s="29"/>
      <c r="B324" s="30"/>
      <c r="C324" s="30"/>
      <c r="D324" s="30"/>
      <c r="E324" s="30"/>
      <c r="F324" s="30"/>
      <c r="G324" s="31"/>
      <c r="H324" s="31"/>
      <c r="I324" s="17" t="str">
        <f aca="false">IFERROR((G324-H324)/H324,"")</f>
        <v/>
      </c>
      <c r="J324" s="31"/>
      <c r="K324" s="30"/>
      <c r="L324" s="15" t="str">
        <f aca="false">IF(K324="W",(G324-1)*J324,IF(K324="L",-J324,IF(K324="P",0,"")))</f>
        <v/>
      </c>
      <c r="M324" s="16" t="str">
        <f aca="false">IFERROR(L324*$B$3,"")</f>
        <v/>
      </c>
      <c r="N324" s="15" t="n">
        <f aca="false">SUM($L$9:L324)</f>
        <v>0.85</v>
      </c>
      <c r="O324" s="16" t="n">
        <f aca="false">SUM($M$9:M324)</f>
        <v>8.5</v>
      </c>
      <c r="P324" s="13" t="n">
        <f aca="false">IFERROR(N324/SUM($J$9:J324),"")</f>
        <v>0.85</v>
      </c>
      <c r="Q324" s="13" t="n">
        <f aca="false">IFERROR(COUNTIF($K$9:K324,"W")/COUNTIF($K$9:K324,"&lt;&gt;"),"")</f>
        <v>1</v>
      </c>
      <c r="R324" s="17" t="n">
        <f aca="false">IFERROR(AVERAGE($I$9:I324),"")</f>
        <v>0.0277777777777778</v>
      </c>
    </row>
    <row r="325" customFormat="false" ht="15" hidden="false" customHeight="false" outlineLevel="0" collapsed="false">
      <c r="A325" s="29"/>
      <c r="B325" s="30"/>
      <c r="C325" s="30"/>
      <c r="D325" s="30"/>
      <c r="E325" s="30"/>
      <c r="F325" s="30"/>
      <c r="G325" s="31"/>
      <c r="H325" s="31"/>
      <c r="I325" s="17" t="str">
        <f aca="false">IFERROR((G325-H325)/H325,"")</f>
        <v/>
      </c>
      <c r="J325" s="31"/>
      <c r="K325" s="30"/>
      <c r="L325" s="15" t="str">
        <f aca="false">IF(K325="W",(G325-1)*J325,IF(K325="L",-J325,IF(K325="P",0,"")))</f>
        <v/>
      </c>
      <c r="M325" s="16" t="str">
        <f aca="false">IFERROR(L325*$B$3,"")</f>
        <v/>
      </c>
      <c r="N325" s="15" t="n">
        <f aca="false">SUM($L$9:L325)</f>
        <v>0.85</v>
      </c>
      <c r="O325" s="16" t="n">
        <f aca="false">SUM($M$9:M325)</f>
        <v>8.5</v>
      </c>
      <c r="P325" s="13" t="n">
        <f aca="false">IFERROR(N325/SUM($J$9:J325),"")</f>
        <v>0.85</v>
      </c>
      <c r="Q325" s="13" t="n">
        <f aca="false">IFERROR(COUNTIF($K$9:K325,"W")/COUNTIF($K$9:K325,"&lt;&gt;"),"")</f>
        <v>1</v>
      </c>
      <c r="R325" s="17" t="n">
        <f aca="false">IFERROR(AVERAGE($I$9:I325),"")</f>
        <v>0.0277777777777778</v>
      </c>
    </row>
    <row r="326" customFormat="false" ht="15" hidden="false" customHeight="false" outlineLevel="0" collapsed="false">
      <c r="A326" s="29"/>
      <c r="B326" s="30"/>
      <c r="C326" s="30"/>
      <c r="D326" s="30"/>
      <c r="E326" s="30"/>
      <c r="F326" s="30"/>
      <c r="G326" s="31"/>
      <c r="H326" s="31"/>
      <c r="I326" s="17" t="str">
        <f aca="false">IFERROR((G326-H326)/H326,"")</f>
        <v/>
      </c>
      <c r="J326" s="31"/>
      <c r="K326" s="30"/>
      <c r="L326" s="15" t="str">
        <f aca="false">IF(K326="W",(G326-1)*J326,IF(K326="L",-J326,IF(K326="P",0,"")))</f>
        <v/>
      </c>
      <c r="M326" s="16" t="str">
        <f aca="false">IFERROR(L326*$B$3,"")</f>
        <v/>
      </c>
      <c r="N326" s="15" t="n">
        <f aca="false">SUM($L$9:L326)</f>
        <v>0.85</v>
      </c>
      <c r="O326" s="16" t="n">
        <f aca="false">SUM($M$9:M326)</f>
        <v>8.5</v>
      </c>
      <c r="P326" s="13" t="n">
        <f aca="false">IFERROR(N326/SUM($J$9:J326),"")</f>
        <v>0.85</v>
      </c>
      <c r="Q326" s="13" t="n">
        <f aca="false">IFERROR(COUNTIF($K$9:K326,"W")/COUNTIF($K$9:K326,"&lt;&gt;"),"")</f>
        <v>1</v>
      </c>
      <c r="R326" s="17" t="n">
        <f aca="false">IFERROR(AVERAGE($I$9:I326),"")</f>
        <v>0.0277777777777778</v>
      </c>
    </row>
    <row r="327" customFormat="false" ht="15" hidden="false" customHeight="false" outlineLevel="0" collapsed="false">
      <c r="A327" s="29"/>
      <c r="B327" s="30"/>
      <c r="C327" s="30"/>
      <c r="D327" s="30"/>
      <c r="E327" s="30"/>
      <c r="F327" s="30"/>
      <c r="G327" s="31"/>
      <c r="H327" s="31"/>
      <c r="I327" s="17" t="str">
        <f aca="false">IFERROR((G327-H327)/H327,"")</f>
        <v/>
      </c>
      <c r="J327" s="31"/>
      <c r="K327" s="30"/>
      <c r="L327" s="15" t="str">
        <f aca="false">IF(K327="W",(G327-1)*J327,IF(K327="L",-J327,IF(K327="P",0,"")))</f>
        <v/>
      </c>
      <c r="M327" s="16" t="str">
        <f aca="false">IFERROR(L327*$B$3,"")</f>
        <v/>
      </c>
      <c r="N327" s="15" t="n">
        <f aca="false">SUM($L$9:L327)</f>
        <v>0.85</v>
      </c>
      <c r="O327" s="16" t="n">
        <f aca="false">SUM($M$9:M327)</f>
        <v>8.5</v>
      </c>
      <c r="P327" s="13" t="n">
        <f aca="false">IFERROR(N327/SUM($J$9:J327),"")</f>
        <v>0.85</v>
      </c>
      <c r="Q327" s="13" t="n">
        <f aca="false">IFERROR(COUNTIF($K$9:K327,"W")/COUNTIF($K$9:K327,"&lt;&gt;"),"")</f>
        <v>1</v>
      </c>
      <c r="R327" s="17" t="n">
        <f aca="false">IFERROR(AVERAGE($I$9:I327),"")</f>
        <v>0.0277777777777778</v>
      </c>
    </row>
    <row r="328" customFormat="false" ht="15" hidden="false" customHeight="false" outlineLevel="0" collapsed="false">
      <c r="A328" s="29"/>
      <c r="B328" s="30"/>
      <c r="C328" s="30"/>
      <c r="D328" s="30"/>
      <c r="E328" s="30"/>
      <c r="F328" s="30"/>
      <c r="G328" s="31"/>
      <c r="H328" s="31"/>
      <c r="I328" s="17" t="str">
        <f aca="false">IFERROR((G328-H328)/H328,"")</f>
        <v/>
      </c>
      <c r="J328" s="31"/>
      <c r="K328" s="30"/>
      <c r="L328" s="15" t="str">
        <f aca="false">IF(K328="W",(G328-1)*J328,IF(K328="L",-J328,IF(K328="P",0,"")))</f>
        <v/>
      </c>
      <c r="M328" s="16" t="str">
        <f aca="false">IFERROR(L328*$B$3,"")</f>
        <v/>
      </c>
      <c r="N328" s="15" t="n">
        <f aca="false">SUM($L$9:L328)</f>
        <v>0.85</v>
      </c>
      <c r="O328" s="16" t="n">
        <f aca="false">SUM($M$9:M328)</f>
        <v>8.5</v>
      </c>
      <c r="P328" s="13" t="n">
        <f aca="false">IFERROR(N328/SUM($J$9:J328),"")</f>
        <v>0.85</v>
      </c>
      <c r="Q328" s="13" t="n">
        <f aca="false">IFERROR(COUNTIF($K$9:K328,"W")/COUNTIF($K$9:K328,"&lt;&gt;"),"")</f>
        <v>1</v>
      </c>
      <c r="R328" s="17" t="n">
        <f aca="false">IFERROR(AVERAGE($I$9:I328),"")</f>
        <v>0.0277777777777778</v>
      </c>
    </row>
    <row r="329" customFormat="false" ht="15" hidden="false" customHeight="false" outlineLevel="0" collapsed="false">
      <c r="A329" s="29"/>
      <c r="B329" s="30"/>
      <c r="C329" s="30"/>
      <c r="D329" s="30"/>
      <c r="E329" s="30"/>
      <c r="F329" s="30"/>
      <c r="G329" s="31"/>
      <c r="H329" s="31"/>
      <c r="I329" s="17" t="str">
        <f aca="false">IFERROR((G329-H329)/H329,"")</f>
        <v/>
      </c>
      <c r="J329" s="31"/>
      <c r="K329" s="30"/>
      <c r="L329" s="15" t="str">
        <f aca="false">IF(K329="W",(G329-1)*J329,IF(K329="L",-J329,IF(K329="P",0,"")))</f>
        <v/>
      </c>
      <c r="M329" s="16" t="str">
        <f aca="false">IFERROR(L329*$B$3,"")</f>
        <v/>
      </c>
      <c r="N329" s="15" t="n">
        <f aca="false">SUM($L$9:L329)</f>
        <v>0.85</v>
      </c>
      <c r="O329" s="16" t="n">
        <f aca="false">SUM($M$9:M329)</f>
        <v>8.5</v>
      </c>
      <c r="P329" s="13" t="n">
        <f aca="false">IFERROR(N329/SUM($J$9:J329),"")</f>
        <v>0.85</v>
      </c>
      <c r="Q329" s="13" t="n">
        <f aca="false">IFERROR(COUNTIF($K$9:K329,"W")/COUNTIF($K$9:K329,"&lt;&gt;"),"")</f>
        <v>1</v>
      </c>
      <c r="R329" s="17" t="n">
        <f aca="false">IFERROR(AVERAGE($I$9:I329),"")</f>
        <v>0.0277777777777778</v>
      </c>
    </row>
    <row r="330" customFormat="false" ht="15" hidden="false" customHeight="false" outlineLevel="0" collapsed="false">
      <c r="A330" s="29"/>
      <c r="B330" s="30"/>
      <c r="C330" s="30"/>
      <c r="D330" s="30"/>
      <c r="E330" s="30"/>
      <c r="F330" s="30"/>
      <c r="G330" s="31"/>
      <c r="H330" s="31"/>
      <c r="I330" s="17" t="str">
        <f aca="false">IFERROR((G330-H330)/H330,"")</f>
        <v/>
      </c>
      <c r="J330" s="31"/>
      <c r="K330" s="30"/>
      <c r="L330" s="15" t="str">
        <f aca="false">IF(K330="W",(G330-1)*J330,IF(K330="L",-J330,IF(K330="P",0,"")))</f>
        <v/>
      </c>
      <c r="M330" s="16" t="str">
        <f aca="false">IFERROR(L330*$B$3,"")</f>
        <v/>
      </c>
      <c r="N330" s="15" t="n">
        <f aca="false">SUM($L$9:L330)</f>
        <v>0.85</v>
      </c>
      <c r="O330" s="16" t="n">
        <f aca="false">SUM($M$9:M330)</f>
        <v>8.5</v>
      </c>
      <c r="P330" s="13" t="n">
        <f aca="false">IFERROR(N330/SUM($J$9:J330),"")</f>
        <v>0.85</v>
      </c>
      <c r="Q330" s="13" t="n">
        <f aca="false">IFERROR(COUNTIF($K$9:K330,"W")/COUNTIF($K$9:K330,"&lt;&gt;"),"")</f>
        <v>1</v>
      </c>
      <c r="R330" s="17" t="n">
        <f aca="false">IFERROR(AVERAGE($I$9:I330),"")</f>
        <v>0.0277777777777778</v>
      </c>
    </row>
    <row r="331" customFormat="false" ht="15" hidden="false" customHeight="false" outlineLevel="0" collapsed="false">
      <c r="A331" s="29"/>
      <c r="B331" s="30"/>
      <c r="C331" s="30"/>
      <c r="D331" s="30"/>
      <c r="E331" s="30"/>
      <c r="F331" s="30"/>
      <c r="G331" s="31"/>
      <c r="H331" s="31"/>
      <c r="I331" s="17" t="str">
        <f aca="false">IFERROR((G331-H331)/H331,"")</f>
        <v/>
      </c>
      <c r="J331" s="31"/>
      <c r="K331" s="30"/>
      <c r="L331" s="15" t="str">
        <f aca="false">IF(K331="W",(G331-1)*J331,IF(K331="L",-J331,IF(K331="P",0,"")))</f>
        <v/>
      </c>
      <c r="M331" s="16" t="str">
        <f aca="false">IFERROR(L331*$B$3,"")</f>
        <v/>
      </c>
      <c r="N331" s="15" t="n">
        <f aca="false">SUM($L$9:L331)</f>
        <v>0.85</v>
      </c>
      <c r="O331" s="16" t="n">
        <f aca="false">SUM($M$9:M331)</f>
        <v>8.5</v>
      </c>
      <c r="P331" s="13" t="n">
        <f aca="false">IFERROR(N331/SUM($J$9:J331),"")</f>
        <v>0.85</v>
      </c>
      <c r="Q331" s="13" t="n">
        <f aca="false">IFERROR(COUNTIF($K$9:K331,"W")/COUNTIF($K$9:K331,"&lt;&gt;"),"")</f>
        <v>1</v>
      </c>
      <c r="R331" s="17" t="n">
        <f aca="false">IFERROR(AVERAGE($I$9:I331),"")</f>
        <v>0.0277777777777778</v>
      </c>
    </row>
    <row r="332" customFormat="false" ht="15" hidden="false" customHeight="false" outlineLevel="0" collapsed="false">
      <c r="A332" s="29"/>
      <c r="B332" s="30"/>
      <c r="C332" s="30"/>
      <c r="D332" s="30"/>
      <c r="E332" s="30"/>
      <c r="F332" s="30"/>
      <c r="G332" s="31"/>
      <c r="H332" s="31"/>
      <c r="I332" s="17" t="str">
        <f aca="false">IFERROR((G332-H332)/H332,"")</f>
        <v/>
      </c>
      <c r="J332" s="31"/>
      <c r="K332" s="30"/>
      <c r="L332" s="15" t="str">
        <f aca="false">IF(K332="W",(G332-1)*J332,IF(K332="L",-J332,IF(K332="P",0,"")))</f>
        <v/>
      </c>
      <c r="M332" s="16" t="str">
        <f aca="false">IFERROR(L332*$B$3,"")</f>
        <v/>
      </c>
      <c r="N332" s="15" t="n">
        <f aca="false">SUM($L$9:L332)</f>
        <v>0.85</v>
      </c>
      <c r="O332" s="16" t="n">
        <f aca="false">SUM($M$9:M332)</f>
        <v>8.5</v>
      </c>
      <c r="P332" s="13" t="n">
        <f aca="false">IFERROR(N332/SUM($J$9:J332),"")</f>
        <v>0.85</v>
      </c>
      <c r="Q332" s="13" t="n">
        <f aca="false">IFERROR(COUNTIF($K$9:K332,"W")/COUNTIF($K$9:K332,"&lt;&gt;"),"")</f>
        <v>1</v>
      </c>
      <c r="R332" s="17" t="n">
        <f aca="false">IFERROR(AVERAGE($I$9:I332),"")</f>
        <v>0.0277777777777778</v>
      </c>
    </row>
    <row r="333" customFormat="false" ht="15" hidden="false" customHeight="false" outlineLevel="0" collapsed="false">
      <c r="A333" s="29"/>
      <c r="B333" s="30"/>
      <c r="C333" s="30"/>
      <c r="D333" s="30"/>
      <c r="E333" s="30"/>
      <c r="F333" s="30"/>
      <c r="G333" s="31"/>
      <c r="H333" s="31"/>
      <c r="I333" s="17" t="str">
        <f aca="false">IFERROR((G333-H333)/H333,"")</f>
        <v/>
      </c>
      <c r="J333" s="31"/>
      <c r="K333" s="30"/>
      <c r="L333" s="15" t="str">
        <f aca="false">IF(K333="W",(G333-1)*J333,IF(K333="L",-J333,IF(K333="P",0,"")))</f>
        <v/>
      </c>
      <c r="M333" s="16" t="str">
        <f aca="false">IFERROR(L333*$B$3,"")</f>
        <v/>
      </c>
      <c r="N333" s="15" t="n">
        <f aca="false">SUM($L$9:L333)</f>
        <v>0.85</v>
      </c>
      <c r="O333" s="16" t="n">
        <f aca="false">SUM($M$9:M333)</f>
        <v>8.5</v>
      </c>
      <c r="P333" s="13" t="n">
        <f aca="false">IFERROR(N333/SUM($J$9:J333),"")</f>
        <v>0.85</v>
      </c>
      <c r="Q333" s="13" t="n">
        <f aca="false">IFERROR(COUNTIF($K$9:K333,"W")/COUNTIF($K$9:K333,"&lt;&gt;"),"")</f>
        <v>1</v>
      </c>
      <c r="R333" s="17" t="n">
        <f aca="false">IFERROR(AVERAGE($I$9:I333),"")</f>
        <v>0.0277777777777778</v>
      </c>
    </row>
    <row r="334" customFormat="false" ht="15" hidden="false" customHeight="false" outlineLevel="0" collapsed="false">
      <c r="A334" s="29"/>
      <c r="B334" s="30"/>
      <c r="C334" s="30"/>
      <c r="D334" s="30"/>
      <c r="E334" s="30"/>
      <c r="F334" s="30"/>
      <c r="G334" s="31"/>
      <c r="H334" s="31"/>
      <c r="I334" s="17" t="str">
        <f aca="false">IFERROR((G334-H334)/H334,"")</f>
        <v/>
      </c>
      <c r="J334" s="31"/>
      <c r="K334" s="30"/>
      <c r="L334" s="15" t="str">
        <f aca="false">IF(K334="W",(G334-1)*J334,IF(K334="L",-J334,IF(K334="P",0,"")))</f>
        <v/>
      </c>
      <c r="M334" s="16" t="str">
        <f aca="false">IFERROR(L334*$B$3,"")</f>
        <v/>
      </c>
      <c r="N334" s="15" t="n">
        <f aca="false">SUM($L$9:L334)</f>
        <v>0.85</v>
      </c>
      <c r="O334" s="16" t="n">
        <f aca="false">SUM($M$9:M334)</f>
        <v>8.5</v>
      </c>
      <c r="P334" s="13" t="n">
        <f aca="false">IFERROR(N334/SUM($J$9:J334),"")</f>
        <v>0.85</v>
      </c>
      <c r="Q334" s="13" t="n">
        <f aca="false">IFERROR(COUNTIF($K$9:K334,"W")/COUNTIF($K$9:K334,"&lt;&gt;"),"")</f>
        <v>1</v>
      </c>
      <c r="R334" s="17" t="n">
        <f aca="false">IFERROR(AVERAGE($I$9:I334),"")</f>
        <v>0.0277777777777778</v>
      </c>
    </row>
    <row r="335" customFormat="false" ht="15" hidden="false" customHeight="false" outlineLevel="0" collapsed="false">
      <c r="A335" s="29"/>
      <c r="B335" s="30"/>
      <c r="C335" s="30"/>
      <c r="D335" s="30"/>
      <c r="E335" s="30"/>
      <c r="F335" s="30"/>
      <c r="G335" s="31"/>
      <c r="H335" s="31"/>
      <c r="I335" s="17" t="str">
        <f aca="false">IFERROR((G335-H335)/H335,"")</f>
        <v/>
      </c>
      <c r="J335" s="31"/>
      <c r="K335" s="30"/>
      <c r="L335" s="15" t="str">
        <f aca="false">IF(K335="W",(G335-1)*J335,IF(K335="L",-J335,IF(K335="P",0,"")))</f>
        <v/>
      </c>
      <c r="M335" s="16" t="str">
        <f aca="false">IFERROR(L335*$B$3,"")</f>
        <v/>
      </c>
      <c r="N335" s="15" t="n">
        <f aca="false">SUM($L$9:L335)</f>
        <v>0.85</v>
      </c>
      <c r="O335" s="16" t="n">
        <f aca="false">SUM($M$9:M335)</f>
        <v>8.5</v>
      </c>
      <c r="P335" s="13" t="n">
        <f aca="false">IFERROR(N335/SUM($J$9:J335),"")</f>
        <v>0.85</v>
      </c>
      <c r="Q335" s="13" t="n">
        <f aca="false">IFERROR(COUNTIF($K$9:K335,"W")/COUNTIF($K$9:K335,"&lt;&gt;"),"")</f>
        <v>1</v>
      </c>
      <c r="R335" s="17" t="n">
        <f aca="false">IFERROR(AVERAGE($I$9:I335),"")</f>
        <v>0.0277777777777778</v>
      </c>
    </row>
    <row r="336" customFormat="false" ht="15" hidden="false" customHeight="false" outlineLevel="0" collapsed="false">
      <c r="A336" s="29"/>
      <c r="B336" s="30"/>
      <c r="C336" s="30"/>
      <c r="D336" s="30"/>
      <c r="E336" s="30"/>
      <c r="F336" s="30"/>
      <c r="G336" s="31"/>
      <c r="H336" s="31"/>
      <c r="I336" s="17" t="str">
        <f aca="false">IFERROR((G336-H336)/H336,"")</f>
        <v/>
      </c>
      <c r="J336" s="31"/>
      <c r="K336" s="30"/>
      <c r="L336" s="15" t="str">
        <f aca="false">IF(K336="W",(G336-1)*J336,IF(K336="L",-J336,IF(K336="P",0,"")))</f>
        <v/>
      </c>
      <c r="M336" s="16" t="str">
        <f aca="false">IFERROR(L336*$B$3,"")</f>
        <v/>
      </c>
      <c r="N336" s="15" t="n">
        <f aca="false">SUM($L$9:L336)</f>
        <v>0.85</v>
      </c>
      <c r="O336" s="16" t="n">
        <f aca="false">SUM($M$9:M336)</f>
        <v>8.5</v>
      </c>
      <c r="P336" s="13" t="n">
        <f aca="false">IFERROR(N336/SUM($J$9:J336),"")</f>
        <v>0.85</v>
      </c>
      <c r="Q336" s="13" t="n">
        <f aca="false">IFERROR(COUNTIF($K$9:K336,"W")/COUNTIF($K$9:K336,"&lt;&gt;"),"")</f>
        <v>1</v>
      </c>
      <c r="R336" s="17" t="n">
        <f aca="false">IFERROR(AVERAGE($I$9:I336),"")</f>
        <v>0.0277777777777778</v>
      </c>
    </row>
    <row r="337" customFormat="false" ht="15" hidden="false" customHeight="false" outlineLevel="0" collapsed="false">
      <c r="A337" s="29"/>
      <c r="B337" s="30"/>
      <c r="C337" s="30"/>
      <c r="D337" s="30"/>
      <c r="E337" s="30"/>
      <c r="F337" s="30"/>
      <c r="G337" s="31"/>
      <c r="H337" s="31"/>
      <c r="I337" s="17" t="str">
        <f aca="false">IFERROR((G337-H337)/H337,"")</f>
        <v/>
      </c>
      <c r="J337" s="31"/>
      <c r="K337" s="30"/>
      <c r="L337" s="15" t="str">
        <f aca="false">IF(K337="W",(G337-1)*J337,IF(K337="L",-J337,IF(K337="P",0,"")))</f>
        <v/>
      </c>
      <c r="M337" s="16" t="str">
        <f aca="false">IFERROR(L337*$B$3,"")</f>
        <v/>
      </c>
      <c r="N337" s="15" t="n">
        <f aca="false">SUM($L$9:L337)</f>
        <v>0.85</v>
      </c>
      <c r="O337" s="16" t="n">
        <f aca="false">SUM($M$9:M337)</f>
        <v>8.5</v>
      </c>
      <c r="P337" s="13" t="n">
        <f aca="false">IFERROR(N337/SUM($J$9:J337),"")</f>
        <v>0.85</v>
      </c>
      <c r="Q337" s="13" t="n">
        <f aca="false">IFERROR(COUNTIF($K$9:K337,"W")/COUNTIF($K$9:K337,"&lt;&gt;"),"")</f>
        <v>1</v>
      </c>
      <c r="R337" s="17" t="n">
        <f aca="false">IFERROR(AVERAGE($I$9:I337),"")</f>
        <v>0.0277777777777778</v>
      </c>
    </row>
    <row r="338" customFormat="false" ht="15" hidden="false" customHeight="false" outlineLevel="0" collapsed="false">
      <c r="A338" s="29"/>
      <c r="B338" s="30"/>
      <c r="C338" s="30"/>
      <c r="D338" s="30"/>
      <c r="E338" s="30"/>
      <c r="F338" s="30"/>
      <c r="G338" s="31"/>
      <c r="H338" s="31"/>
      <c r="I338" s="17" t="str">
        <f aca="false">IFERROR((G338-H338)/H338,"")</f>
        <v/>
      </c>
      <c r="J338" s="31"/>
      <c r="K338" s="30"/>
      <c r="L338" s="15" t="str">
        <f aca="false">IF(K338="W",(G338-1)*J338,IF(K338="L",-J338,IF(K338="P",0,"")))</f>
        <v/>
      </c>
      <c r="M338" s="16" t="str">
        <f aca="false">IFERROR(L338*$B$3,"")</f>
        <v/>
      </c>
      <c r="N338" s="15" t="n">
        <f aca="false">SUM($L$9:L338)</f>
        <v>0.85</v>
      </c>
      <c r="O338" s="16" t="n">
        <f aca="false">SUM($M$9:M338)</f>
        <v>8.5</v>
      </c>
      <c r="P338" s="13" t="n">
        <f aca="false">IFERROR(N338/SUM($J$9:J338),"")</f>
        <v>0.85</v>
      </c>
      <c r="Q338" s="13" t="n">
        <f aca="false">IFERROR(COUNTIF($K$9:K338,"W")/COUNTIF($K$9:K338,"&lt;&gt;"),"")</f>
        <v>1</v>
      </c>
      <c r="R338" s="17" t="n">
        <f aca="false">IFERROR(AVERAGE($I$9:I338),"")</f>
        <v>0.0277777777777778</v>
      </c>
    </row>
    <row r="339" customFormat="false" ht="15" hidden="false" customHeight="false" outlineLevel="0" collapsed="false">
      <c r="A339" s="29"/>
      <c r="B339" s="30"/>
      <c r="C339" s="30"/>
      <c r="D339" s="30"/>
      <c r="E339" s="30"/>
      <c r="F339" s="30"/>
      <c r="G339" s="31"/>
      <c r="H339" s="31"/>
      <c r="I339" s="17" t="str">
        <f aca="false">IFERROR((G339-H339)/H339,"")</f>
        <v/>
      </c>
      <c r="J339" s="31"/>
      <c r="K339" s="30"/>
      <c r="L339" s="15" t="str">
        <f aca="false">IF(K339="W",(G339-1)*J339,IF(K339="L",-J339,IF(K339="P",0,"")))</f>
        <v/>
      </c>
      <c r="M339" s="16" t="str">
        <f aca="false">IFERROR(L339*$B$3,"")</f>
        <v/>
      </c>
      <c r="N339" s="15" t="n">
        <f aca="false">SUM($L$9:L339)</f>
        <v>0.85</v>
      </c>
      <c r="O339" s="16" t="n">
        <f aca="false">SUM($M$9:M339)</f>
        <v>8.5</v>
      </c>
      <c r="P339" s="13" t="n">
        <f aca="false">IFERROR(N339/SUM($J$9:J339),"")</f>
        <v>0.85</v>
      </c>
      <c r="Q339" s="13" t="n">
        <f aca="false">IFERROR(COUNTIF($K$9:K339,"W")/COUNTIF($K$9:K339,"&lt;&gt;"),"")</f>
        <v>1</v>
      </c>
      <c r="R339" s="17" t="n">
        <f aca="false">IFERROR(AVERAGE($I$9:I339),"")</f>
        <v>0.0277777777777778</v>
      </c>
    </row>
    <row r="340" customFormat="false" ht="15" hidden="false" customHeight="false" outlineLevel="0" collapsed="false">
      <c r="A340" s="29"/>
      <c r="B340" s="30"/>
      <c r="C340" s="30"/>
      <c r="D340" s="30"/>
      <c r="E340" s="30"/>
      <c r="F340" s="30"/>
      <c r="G340" s="31"/>
      <c r="H340" s="31"/>
      <c r="I340" s="17" t="str">
        <f aca="false">IFERROR((G340-H340)/H340,"")</f>
        <v/>
      </c>
      <c r="J340" s="31"/>
      <c r="K340" s="30"/>
      <c r="L340" s="15" t="str">
        <f aca="false">IF(K340="W",(G340-1)*J340,IF(K340="L",-J340,IF(K340="P",0,"")))</f>
        <v/>
      </c>
      <c r="M340" s="16" t="str">
        <f aca="false">IFERROR(L340*$B$3,"")</f>
        <v/>
      </c>
      <c r="N340" s="15" t="n">
        <f aca="false">SUM($L$9:L340)</f>
        <v>0.85</v>
      </c>
      <c r="O340" s="16" t="n">
        <f aca="false">SUM($M$9:M340)</f>
        <v>8.5</v>
      </c>
      <c r="P340" s="13" t="n">
        <f aca="false">IFERROR(N340/SUM($J$9:J340),"")</f>
        <v>0.85</v>
      </c>
      <c r="Q340" s="13" t="n">
        <f aca="false">IFERROR(COUNTIF($K$9:K340,"W")/COUNTIF($K$9:K340,"&lt;&gt;"),"")</f>
        <v>1</v>
      </c>
      <c r="R340" s="17" t="n">
        <f aca="false">IFERROR(AVERAGE($I$9:I340),"")</f>
        <v>0.0277777777777778</v>
      </c>
    </row>
    <row r="341" customFormat="false" ht="15" hidden="false" customHeight="false" outlineLevel="0" collapsed="false">
      <c r="A341" s="29"/>
      <c r="B341" s="30"/>
      <c r="C341" s="30"/>
      <c r="D341" s="30"/>
      <c r="E341" s="30"/>
      <c r="F341" s="30"/>
      <c r="G341" s="31"/>
      <c r="H341" s="31"/>
      <c r="I341" s="17" t="str">
        <f aca="false">IFERROR((G341-H341)/H341,"")</f>
        <v/>
      </c>
      <c r="J341" s="31"/>
      <c r="K341" s="30"/>
      <c r="L341" s="15" t="str">
        <f aca="false">IF(K341="W",(G341-1)*J341,IF(K341="L",-J341,IF(K341="P",0,"")))</f>
        <v/>
      </c>
      <c r="M341" s="16" t="str">
        <f aca="false">IFERROR(L341*$B$3,"")</f>
        <v/>
      </c>
      <c r="N341" s="15" t="n">
        <f aca="false">SUM($L$9:L341)</f>
        <v>0.85</v>
      </c>
      <c r="O341" s="16" t="n">
        <f aca="false">SUM($M$9:M341)</f>
        <v>8.5</v>
      </c>
      <c r="P341" s="13" t="n">
        <f aca="false">IFERROR(N341/SUM($J$9:J341),"")</f>
        <v>0.85</v>
      </c>
      <c r="Q341" s="13" t="n">
        <f aca="false">IFERROR(COUNTIF($K$9:K341,"W")/COUNTIF($K$9:K341,"&lt;&gt;"),"")</f>
        <v>1</v>
      </c>
      <c r="R341" s="17" t="n">
        <f aca="false">IFERROR(AVERAGE($I$9:I341),"")</f>
        <v>0.0277777777777778</v>
      </c>
    </row>
    <row r="342" customFormat="false" ht="15" hidden="false" customHeight="false" outlineLevel="0" collapsed="false">
      <c r="A342" s="29"/>
      <c r="B342" s="30"/>
      <c r="C342" s="30"/>
      <c r="D342" s="30"/>
      <c r="E342" s="30"/>
      <c r="F342" s="30"/>
      <c r="G342" s="31"/>
      <c r="H342" s="31"/>
      <c r="I342" s="17" t="str">
        <f aca="false">IFERROR((G342-H342)/H342,"")</f>
        <v/>
      </c>
      <c r="J342" s="31"/>
      <c r="K342" s="30"/>
      <c r="L342" s="15" t="str">
        <f aca="false">IF(K342="W",(G342-1)*J342,IF(K342="L",-J342,IF(K342="P",0,"")))</f>
        <v/>
      </c>
      <c r="M342" s="16" t="str">
        <f aca="false">IFERROR(L342*$B$3,"")</f>
        <v/>
      </c>
      <c r="N342" s="15" t="n">
        <f aca="false">SUM($L$9:L342)</f>
        <v>0.85</v>
      </c>
      <c r="O342" s="16" t="n">
        <f aca="false">SUM($M$9:M342)</f>
        <v>8.5</v>
      </c>
      <c r="P342" s="13" t="n">
        <f aca="false">IFERROR(N342/SUM($J$9:J342),"")</f>
        <v>0.85</v>
      </c>
      <c r="Q342" s="13" t="n">
        <f aca="false">IFERROR(COUNTIF($K$9:K342,"W")/COUNTIF($K$9:K342,"&lt;&gt;"),"")</f>
        <v>1</v>
      </c>
      <c r="R342" s="17" t="n">
        <f aca="false">IFERROR(AVERAGE($I$9:I342),"")</f>
        <v>0.0277777777777778</v>
      </c>
    </row>
    <row r="343" customFormat="false" ht="15" hidden="false" customHeight="false" outlineLevel="0" collapsed="false">
      <c r="A343" s="29"/>
      <c r="B343" s="30"/>
      <c r="C343" s="30"/>
      <c r="D343" s="30"/>
      <c r="E343" s="30"/>
      <c r="F343" s="30"/>
      <c r="G343" s="31"/>
      <c r="H343" s="31"/>
      <c r="I343" s="17" t="str">
        <f aca="false">IFERROR((G343-H343)/H343,"")</f>
        <v/>
      </c>
      <c r="J343" s="31"/>
      <c r="K343" s="30"/>
      <c r="L343" s="15" t="str">
        <f aca="false">IF(K343="W",(G343-1)*J343,IF(K343="L",-J343,IF(K343="P",0,"")))</f>
        <v/>
      </c>
      <c r="M343" s="16" t="str">
        <f aca="false">IFERROR(L343*$B$3,"")</f>
        <v/>
      </c>
      <c r="N343" s="15" t="n">
        <f aca="false">SUM($L$9:L343)</f>
        <v>0.85</v>
      </c>
      <c r="O343" s="16" t="n">
        <f aca="false">SUM($M$9:M343)</f>
        <v>8.5</v>
      </c>
      <c r="P343" s="13" t="n">
        <f aca="false">IFERROR(N343/SUM($J$9:J343),"")</f>
        <v>0.85</v>
      </c>
      <c r="Q343" s="13" t="n">
        <f aca="false">IFERROR(COUNTIF($K$9:K343,"W")/COUNTIF($K$9:K343,"&lt;&gt;"),"")</f>
        <v>1</v>
      </c>
      <c r="R343" s="17" t="n">
        <f aca="false">IFERROR(AVERAGE($I$9:I343),"")</f>
        <v>0.0277777777777778</v>
      </c>
    </row>
    <row r="344" customFormat="false" ht="15" hidden="false" customHeight="false" outlineLevel="0" collapsed="false">
      <c r="A344" s="29"/>
      <c r="B344" s="30"/>
      <c r="C344" s="30"/>
      <c r="D344" s="30"/>
      <c r="E344" s="30"/>
      <c r="F344" s="30"/>
      <c r="G344" s="31"/>
      <c r="H344" s="31"/>
      <c r="I344" s="17" t="str">
        <f aca="false">IFERROR((G344-H344)/H344,"")</f>
        <v/>
      </c>
      <c r="J344" s="31"/>
      <c r="K344" s="30"/>
      <c r="L344" s="15" t="str">
        <f aca="false">IF(K344="W",(G344-1)*J344,IF(K344="L",-J344,IF(K344="P",0,"")))</f>
        <v/>
      </c>
      <c r="M344" s="16" t="str">
        <f aca="false">IFERROR(L344*$B$3,"")</f>
        <v/>
      </c>
      <c r="N344" s="15" t="n">
        <f aca="false">SUM($L$9:L344)</f>
        <v>0.85</v>
      </c>
      <c r="O344" s="16" t="n">
        <f aca="false">SUM($M$9:M344)</f>
        <v>8.5</v>
      </c>
      <c r="P344" s="13" t="n">
        <f aca="false">IFERROR(N344/SUM($J$9:J344),"")</f>
        <v>0.85</v>
      </c>
      <c r="Q344" s="13" t="n">
        <f aca="false">IFERROR(COUNTIF($K$9:K344,"W")/COUNTIF($K$9:K344,"&lt;&gt;"),"")</f>
        <v>1</v>
      </c>
      <c r="R344" s="17" t="n">
        <f aca="false">IFERROR(AVERAGE($I$9:I344),"")</f>
        <v>0.0277777777777778</v>
      </c>
    </row>
    <row r="345" customFormat="false" ht="15" hidden="false" customHeight="false" outlineLevel="0" collapsed="false">
      <c r="A345" s="29"/>
      <c r="B345" s="30"/>
      <c r="C345" s="30"/>
      <c r="D345" s="30"/>
      <c r="E345" s="30"/>
      <c r="F345" s="30"/>
      <c r="G345" s="31"/>
      <c r="H345" s="31"/>
      <c r="I345" s="17" t="str">
        <f aca="false">IFERROR((G345-H345)/H345,"")</f>
        <v/>
      </c>
      <c r="J345" s="31"/>
      <c r="K345" s="30"/>
      <c r="L345" s="15" t="str">
        <f aca="false">IF(K345="W",(G345-1)*J345,IF(K345="L",-J345,IF(K345="P",0,"")))</f>
        <v/>
      </c>
      <c r="M345" s="16" t="str">
        <f aca="false">IFERROR(L345*$B$3,"")</f>
        <v/>
      </c>
      <c r="N345" s="15" t="n">
        <f aca="false">SUM($L$9:L345)</f>
        <v>0.85</v>
      </c>
      <c r="O345" s="16" t="n">
        <f aca="false">SUM($M$9:M345)</f>
        <v>8.5</v>
      </c>
      <c r="P345" s="13" t="n">
        <f aca="false">IFERROR(N345/SUM($J$9:J345),"")</f>
        <v>0.85</v>
      </c>
      <c r="Q345" s="13" t="n">
        <f aca="false">IFERROR(COUNTIF($K$9:K345,"W")/COUNTIF($K$9:K345,"&lt;&gt;"),"")</f>
        <v>1</v>
      </c>
      <c r="R345" s="17" t="n">
        <f aca="false">IFERROR(AVERAGE($I$9:I345),"")</f>
        <v>0.0277777777777778</v>
      </c>
    </row>
    <row r="346" customFormat="false" ht="15" hidden="false" customHeight="false" outlineLevel="0" collapsed="false">
      <c r="A346" s="29"/>
      <c r="B346" s="30"/>
      <c r="C346" s="30"/>
      <c r="D346" s="30"/>
      <c r="E346" s="30"/>
      <c r="F346" s="30"/>
      <c r="G346" s="31"/>
      <c r="H346" s="31"/>
      <c r="I346" s="17" t="str">
        <f aca="false">IFERROR((G346-H346)/H346,"")</f>
        <v/>
      </c>
      <c r="J346" s="31"/>
      <c r="K346" s="30"/>
      <c r="L346" s="15" t="str">
        <f aca="false">IF(K346="W",(G346-1)*J346,IF(K346="L",-J346,IF(K346="P",0,"")))</f>
        <v/>
      </c>
      <c r="M346" s="16" t="str">
        <f aca="false">IFERROR(L346*$B$3,"")</f>
        <v/>
      </c>
      <c r="N346" s="15" t="n">
        <f aca="false">SUM($L$9:L346)</f>
        <v>0.85</v>
      </c>
      <c r="O346" s="16" t="n">
        <f aca="false">SUM($M$9:M346)</f>
        <v>8.5</v>
      </c>
      <c r="P346" s="13" t="n">
        <f aca="false">IFERROR(N346/SUM($J$9:J346),"")</f>
        <v>0.85</v>
      </c>
      <c r="Q346" s="13" t="n">
        <f aca="false">IFERROR(COUNTIF($K$9:K346,"W")/COUNTIF($K$9:K346,"&lt;&gt;"),"")</f>
        <v>1</v>
      </c>
      <c r="R346" s="17" t="n">
        <f aca="false">IFERROR(AVERAGE($I$9:I346),"")</f>
        <v>0.0277777777777778</v>
      </c>
    </row>
    <row r="347" customFormat="false" ht="15" hidden="false" customHeight="false" outlineLevel="0" collapsed="false">
      <c r="A347" s="29"/>
      <c r="B347" s="30"/>
      <c r="C347" s="30"/>
      <c r="D347" s="30"/>
      <c r="E347" s="30"/>
      <c r="F347" s="30"/>
      <c r="G347" s="31"/>
      <c r="H347" s="31"/>
      <c r="I347" s="17" t="str">
        <f aca="false">IFERROR((G347-H347)/H347,"")</f>
        <v/>
      </c>
      <c r="J347" s="31"/>
      <c r="K347" s="30"/>
      <c r="L347" s="15" t="str">
        <f aca="false">IF(K347="W",(G347-1)*J347,IF(K347="L",-J347,IF(K347="P",0,"")))</f>
        <v/>
      </c>
      <c r="M347" s="16" t="str">
        <f aca="false">IFERROR(L347*$B$3,"")</f>
        <v/>
      </c>
      <c r="N347" s="15" t="n">
        <f aca="false">SUM($L$9:L347)</f>
        <v>0.85</v>
      </c>
      <c r="O347" s="16" t="n">
        <f aca="false">SUM($M$9:M347)</f>
        <v>8.5</v>
      </c>
      <c r="P347" s="13" t="n">
        <f aca="false">IFERROR(N347/SUM($J$9:J347),"")</f>
        <v>0.85</v>
      </c>
      <c r="Q347" s="13" t="n">
        <f aca="false">IFERROR(COUNTIF($K$9:K347,"W")/COUNTIF($K$9:K347,"&lt;&gt;"),"")</f>
        <v>1</v>
      </c>
      <c r="R347" s="17" t="n">
        <f aca="false">IFERROR(AVERAGE($I$9:I347),"")</f>
        <v>0.0277777777777778</v>
      </c>
    </row>
    <row r="348" customFormat="false" ht="15" hidden="false" customHeight="false" outlineLevel="0" collapsed="false">
      <c r="A348" s="29"/>
      <c r="B348" s="30"/>
      <c r="C348" s="30"/>
      <c r="D348" s="30"/>
      <c r="E348" s="30"/>
      <c r="F348" s="30"/>
      <c r="G348" s="31"/>
      <c r="H348" s="31"/>
      <c r="I348" s="17" t="str">
        <f aca="false">IFERROR((G348-H348)/H348,"")</f>
        <v/>
      </c>
      <c r="J348" s="31"/>
      <c r="K348" s="30"/>
      <c r="L348" s="15" t="str">
        <f aca="false">IF(K348="W",(G348-1)*J348,IF(K348="L",-J348,IF(K348="P",0,"")))</f>
        <v/>
      </c>
      <c r="M348" s="16" t="str">
        <f aca="false">IFERROR(L348*$B$3,"")</f>
        <v/>
      </c>
      <c r="N348" s="15" t="n">
        <f aca="false">SUM($L$9:L348)</f>
        <v>0.85</v>
      </c>
      <c r="O348" s="16" t="n">
        <f aca="false">SUM($M$9:M348)</f>
        <v>8.5</v>
      </c>
      <c r="P348" s="13" t="n">
        <f aca="false">IFERROR(N348/SUM($J$9:J348),"")</f>
        <v>0.85</v>
      </c>
      <c r="Q348" s="13" t="n">
        <f aca="false">IFERROR(COUNTIF($K$9:K348,"W")/COUNTIF($K$9:K348,"&lt;&gt;"),"")</f>
        <v>1</v>
      </c>
      <c r="R348" s="17" t="n">
        <f aca="false">IFERROR(AVERAGE($I$9:I348),"")</f>
        <v>0.0277777777777778</v>
      </c>
    </row>
    <row r="349" customFormat="false" ht="15" hidden="false" customHeight="false" outlineLevel="0" collapsed="false">
      <c r="A349" s="29"/>
      <c r="B349" s="30"/>
      <c r="C349" s="30"/>
      <c r="D349" s="30"/>
      <c r="E349" s="30"/>
      <c r="F349" s="30"/>
      <c r="G349" s="31"/>
      <c r="H349" s="31"/>
      <c r="I349" s="17" t="str">
        <f aca="false">IFERROR((G349-H349)/H349,"")</f>
        <v/>
      </c>
      <c r="J349" s="31"/>
      <c r="K349" s="30"/>
      <c r="L349" s="15" t="str">
        <f aca="false">IF(K349="W",(G349-1)*J349,IF(K349="L",-J349,IF(K349="P",0,"")))</f>
        <v/>
      </c>
      <c r="M349" s="16" t="str">
        <f aca="false">IFERROR(L349*$B$3,"")</f>
        <v/>
      </c>
      <c r="N349" s="15" t="n">
        <f aca="false">SUM($L$9:L349)</f>
        <v>0.85</v>
      </c>
      <c r="O349" s="16" t="n">
        <f aca="false">SUM($M$9:M349)</f>
        <v>8.5</v>
      </c>
      <c r="P349" s="13" t="n">
        <f aca="false">IFERROR(N349/SUM($J$9:J349),"")</f>
        <v>0.85</v>
      </c>
      <c r="Q349" s="13" t="n">
        <f aca="false">IFERROR(COUNTIF($K$9:K349,"W")/COUNTIF($K$9:K349,"&lt;&gt;"),"")</f>
        <v>1</v>
      </c>
      <c r="R349" s="17" t="n">
        <f aca="false">IFERROR(AVERAGE($I$9:I349),"")</f>
        <v>0.0277777777777778</v>
      </c>
    </row>
    <row r="350" customFormat="false" ht="15" hidden="false" customHeight="false" outlineLevel="0" collapsed="false">
      <c r="A350" s="29"/>
      <c r="B350" s="30"/>
      <c r="C350" s="30"/>
      <c r="D350" s="30"/>
      <c r="E350" s="30"/>
      <c r="F350" s="30"/>
      <c r="G350" s="31"/>
      <c r="H350" s="31"/>
      <c r="I350" s="17" t="str">
        <f aca="false">IFERROR((G350-H350)/H350,"")</f>
        <v/>
      </c>
      <c r="J350" s="31"/>
      <c r="K350" s="30"/>
      <c r="L350" s="15" t="str">
        <f aca="false">IF(K350="W",(G350-1)*J350,IF(K350="L",-J350,IF(K350="P",0,"")))</f>
        <v/>
      </c>
      <c r="M350" s="16" t="str">
        <f aca="false">IFERROR(L350*$B$3,"")</f>
        <v/>
      </c>
      <c r="N350" s="15" t="n">
        <f aca="false">SUM($L$9:L350)</f>
        <v>0.85</v>
      </c>
      <c r="O350" s="16" t="n">
        <f aca="false">SUM($M$9:M350)</f>
        <v>8.5</v>
      </c>
      <c r="P350" s="13" t="n">
        <f aca="false">IFERROR(N350/SUM($J$9:J350),"")</f>
        <v>0.85</v>
      </c>
      <c r="Q350" s="13" t="n">
        <f aca="false">IFERROR(COUNTIF($K$9:K350,"W")/COUNTIF($K$9:K350,"&lt;&gt;"),"")</f>
        <v>1</v>
      </c>
      <c r="R350" s="17" t="n">
        <f aca="false">IFERROR(AVERAGE($I$9:I350),"")</f>
        <v>0.0277777777777778</v>
      </c>
    </row>
    <row r="351" customFormat="false" ht="15" hidden="false" customHeight="false" outlineLevel="0" collapsed="false">
      <c r="A351" s="29"/>
      <c r="B351" s="30"/>
      <c r="C351" s="30"/>
      <c r="D351" s="30"/>
      <c r="E351" s="30"/>
      <c r="F351" s="30"/>
      <c r="G351" s="31"/>
      <c r="H351" s="31"/>
      <c r="I351" s="17" t="str">
        <f aca="false">IFERROR((G351-H351)/H351,"")</f>
        <v/>
      </c>
      <c r="J351" s="31"/>
      <c r="K351" s="30"/>
      <c r="L351" s="15" t="str">
        <f aca="false">IF(K351="W",(G351-1)*J351,IF(K351="L",-J351,IF(K351="P",0,"")))</f>
        <v/>
      </c>
      <c r="M351" s="16" t="str">
        <f aca="false">IFERROR(L351*$B$3,"")</f>
        <v/>
      </c>
      <c r="N351" s="15" t="n">
        <f aca="false">SUM($L$9:L351)</f>
        <v>0.85</v>
      </c>
      <c r="O351" s="16" t="n">
        <f aca="false">SUM($M$9:M351)</f>
        <v>8.5</v>
      </c>
      <c r="P351" s="13" t="n">
        <f aca="false">IFERROR(N351/SUM($J$9:J351),"")</f>
        <v>0.85</v>
      </c>
      <c r="Q351" s="13" t="n">
        <f aca="false">IFERROR(COUNTIF($K$9:K351,"W")/COUNTIF($K$9:K351,"&lt;&gt;"),"")</f>
        <v>1</v>
      </c>
      <c r="R351" s="17" t="n">
        <f aca="false">IFERROR(AVERAGE($I$9:I351),"")</f>
        <v>0.0277777777777778</v>
      </c>
    </row>
    <row r="352" customFormat="false" ht="15" hidden="false" customHeight="false" outlineLevel="0" collapsed="false">
      <c r="A352" s="29"/>
      <c r="B352" s="30"/>
      <c r="C352" s="30"/>
      <c r="D352" s="30"/>
      <c r="E352" s="30"/>
      <c r="F352" s="30"/>
      <c r="G352" s="31"/>
      <c r="H352" s="31"/>
      <c r="I352" s="17" t="str">
        <f aca="false">IFERROR((G352-H352)/H352,"")</f>
        <v/>
      </c>
      <c r="J352" s="31"/>
      <c r="K352" s="30"/>
      <c r="L352" s="15" t="str">
        <f aca="false">IF(K352="W",(G352-1)*J352,IF(K352="L",-J352,IF(K352="P",0,"")))</f>
        <v/>
      </c>
      <c r="M352" s="16" t="str">
        <f aca="false">IFERROR(L352*$B$3,"")</f>
        <v/>
      </c>
      <c r="N352" s="15" t="n">
        <f aca="false">SUM($L$9:L352)</f>
        <v>0.85</v>
      </c>
      <c r="O352" s="16" t="n">
        <f aca="false">SUM($M$9:M352)</f>
        <v>8.5</v>
      </c>
      <c r="P352" s="13" t="n">
        <f aca="false">IFERROR(N352/SUM($J$9:J352),"")</f>
        <v>0.85</v>
      </c>
      <c r="Q352" s="13" t="n">
        <f aca="false">IFERROR(COUNTIF($K$9:K352,"W")/COUNTIF($K$9:K352,"&lt;&gt;"),"")</f>
        <v>1</v>
      </c>
      <c r="R352" s="17" t="n">
        <f aca="false">IFERROR(AVERAGE($I$9:I352),"")</f>
        <v>0.0277777777777778</v>
      </c>
    </row>
    <row r="353" customFormat="false" ht="15" hidden="false" customHeight="false" outlineLevel="0" collapsed="false">
      <c r="A353" s="29"/>
      <c r="B353" s="30"/>
      <c r="C353" s="30"/>
      <c r="D353" s="30"/>
      <c r="E353" s="30"/>
      <c r="F353" s="30"/>
      <c r="G353" s="31"/>
      <c r="H353" s="31"/>
      <c r="I353" s="17" t="str">
        <f aca="false">IFERROR((G353-H353)/H353,"")</f>
        <v/>
      </c>
      <c r="J353" s="31"/>
      <c r="K353" s="30"/>
      <c r="L353" s="15" t="str">
        <f aca="false">IF(K353="W",(G353-1)*J353,IF(K353="L",-J353,IF(K353="P",0,"")))</f>
        <v/>
      </c>
      <c r="M353" s="16" t="str">
        <f aca="false">IFERROR(L353*$B$3,"")</f>
        <v/>
      </c>
      <c r="N353" s="15" t="n">
        <f aca="false">SUM($L$9:L353)</f>
        <v>0.85</v>
      </c>
      <c r="O353" s="16" t="n">
        <f aca="false">SUM($M$9:M353)</f>
        <v>8.5</v>
      </c>
      <c r="P353" s="13" t="n">
        <f aca="false">IFERROR(N353/SUM($J$9:J353),"")</f>
        <v>0.85</v>
      </c>
      <c r="Q353" s="13" t="n">
        <f aca="false">IFERROR(COUNTIF($K$9:K353,"W")/COUNTIF($K$9:K353,"&lt;&gt;"),"")</f>
        <v>1</v>
      </c>
      <c r="R353" s="17" t="n">
        <f aca="false">IFERROR(AVERAGE($I$9:I353),"")</f>
        <v>0.0277777777777778</v>
      </c>
    </row>
    <row r="354" customFormat="false" ht="15" hidden="false" customHeight="false" outlineLevel="0" collapsed="false">
      <c r="A354" s="29"/>
      <c r="B354" s="30"/>
      <c r="C354" s="30"/>
      <c r="D354" s="30"/>
      <c r="E354" s="30"/>
      <c r="F354" s="30"/>
      <c r="G354" s="31"/>
      <c r="H354" s="31"/>
      <c r="I354" s="17" t="str">
        <f aca="false">IFERROR((G354-H354)/H354,"")</f>
        <v/>
      </c>
      <c r="J354" s="31"/>
      <c r="K354" s="30"/>
      <c r="L354" s="15" t="str">
        <f aca="false">IF(K354="W",(G354-1)*J354,IF(K354="L",-J354,IF(K354="P",0,"")))</f>
        <v/>
      </c>
      <c r="M354" s="16" t="str">
        <f aca="false">IFERROR(L354*$B$3,"")</f>
        <v/>
      </c>
      <c r="N354" s="15" t="n">
        <f aca="false">SUM($L$9:L354)</f>
        <v>0.85</v>
      </c>
      <c r="O354" s="16" t="n">
        <f aca="false">SUM($M$9:M354)</f>
        <v>8.5</v>
      </c>
      <c r="P354" s="13" t="n">
        <f aca="false">IFERROR(N354/SUM($J$9:J354),"")</f>
        <v>0.85</v>
      </c>
      <c r="Q354" s="13" t="n">
        <f aca="false">IFERROR(COUNTIF($K$9:K354,"W")/COUNTIF($K$9:K354,"&lt;&gt;"),"")</f>
        <v>1</v>
      </c>
      <c r="R354" s="17" t="n">
        <f aca="false">IFERROR(AVERAGE($I$9:I354),"")</f>
        <v>0.0277777777777778</v>
      </c>
    </row>
    <row r="355" customFormat="false" ht="15" hidden="false" customHeight="false" outlineLevel="0" collapsed="false">
      <c r="A355" s="29"/>
      <c r="B355" s="30"/>
      <c r="C355" s="30"/>
      <c r="D355" s="30"/>
      <c r="E355" s="30"/>
      <c r="F355" s="30"/>
      <c r="G355" s="31"/>
      <c r="H355" s="31"/>
      <c r="I355" s="17" t="str">
        <f aca="false">IFERROR((G355-H355)/H355,"")</f>
        <v/>
      </c>
      <c r="J355" s="31"/>
      <c r="K355" s="30"/>
      <c r="L355" s="15" t="str">
        <f aca="false">IF(K355="W",(G355-1)*J355,IF(K355="L",-J355,IF(K355="P",0,"")))</f>
        <v/>
      </c>
      <c r="M355" s="16" t="str">
        <f aca="false">IFERROR(L355*$B$3,"")</f>
        <v/>
      </c>
      <c r="N355" s="15" t="n">
        <f aca="false">SUM($L$9:L355)</f>
        <v>0.85</v>
      </c>
      <c r="O355" s="16" t="n">
        <f aca="false">SUM($M$9:M355)</f>
        <v>8.5</v>
      </c>
      <c r="P355" s="13" t="n">
        <f aca="false">IFERROR(N355/SUM($J$9:J355),"")</f>
        <v>0.85</v>
      </c>
      <c r="Q355" s="13" t="n">
        <f aca="false">IFERROR(COUNTIF($K$9:K355,"W")/COUNTIF($K$9:K355,"&lt;&gt;"),"")</f>
        <v>1</v>
      </c>
      <c r="R355" s="17" t="n">
        <f aca="false">IFERROR(AVERAGE($I$9:I355),"")</f>
        <v>0.0277777777777778</v>
      </c>
    </row>
    <row r="356" customFormat="false" ht="15" hidden="false" customHeight="false" outlineLevel="0" collapsed="false">
      <c r="A356" s="29"/>
      <c r="B356" s="30"/>
      <c r="C356" s="30"/>
      <c r="D356" s="30"/>
      <c r="E356" s="30"/>
      <c r="F356" s="30"/>
      <c r="G356" s="31"/>
      <c r="H356" s="31"/>
      <c r="I356" s="17" t="str">
        <f aca="false">IFERROR((G356-H356)/H356,"")</f>
        <v/>
      </c>
      <c r="J356" s="31"/>
      <c r="K356" s="30"/>
      <c r="L356" s="15" t="str">
        <f aca="false">IF(K356="W",(G356-1)*J356,IF(K356="L",-J356,IF(K356="P",0,"")))</f>
        <v/>
      </c>
      <c r="M356" s="16" t="str">
        <f aca="false">IFERROR(L356*$B$3,"")</f>
        <v/>
      </c>
      <c r="N356" s="15" t="n">
        <f aca="false">SUM($L$9:L356)</f>
        <v>0.85</v>
      </c>
      <c r="O356" s="16" t="n">
        <f aca="false">SUM($M$9:M356)</f>
        <v>8.5</v>
      </c>
      <c r="P356" s="13" t="n">
        <f aca="false">IFERROR(N356/SUM($J$9:J356),"")</f>
        <v>0.85</v>
      </c>
      <c r="Q356" s="13" t="n">
        <f aca="false">IFERROR(COUNTIF($K$9:K356,"W")/COUNTIF($K$9:K356,"&lt;&gt;"),"")</f>
        <v>1</v>
      </c>
      <c r="R356" s="17" t="n">
        <f aca="false">IFERROR(AVERAGE($I$9:I356),"")</f>
        <v>0.0277777777777778</v>
      </c>
    </row>
    <row r="357" customFormat="false" ht="15" hidden="false" customHeight="false" outlineLevel="0" collapsed="false">
      <c r="A357" s="29"/>
      <c r="B357" s="30"/>
      <c r="C357" s="30"/>
      <c r="D357" s="30"/>
      <c r="E357" s="30"/>
      <c r="F357" s="30"/>
      <c r="G357" s="31"/>
      <c r="H357" s="31"/>
      <c r="I357" s="17" t="str">
        <f aca="false">IFERROR((G357-H357)/H357,"")</f>
        <v/>
      </c>
      <c r="J357" s="31"/>
      <c r="K357" s="30"/>
      <c r="L357" s="15" t="str">
        <f aca="false">IF(K357="W",(G357-1)*J357,IF(K357="L",-J357,IF(K357="P",0,"")))</f>
        <v/>
      </c>
      <c r="M357" s="16" t="str">
        <f aca="false">IFERROR(L357*$B$3,"")</f>
        <v/>
      </c>
      <c r="N357" s="15" t="n">
        <f aca="false">SUM($L$9:L357)</f>
        <v>0.85</v>
      </c>
      <c r="O357" s="16" t="n">
        <f aca="false">SUM($M$9:M357)</f>
        <v>8.5</v>
      </c>
      <c r="P357" s="13" t="n">
        <f aca="false">IFERROR(N357/SUM($J$9:J357),"")</f>
        <v>0.85</v>
      </c>
      <c r="Q357" s="13" t="n">
        <f aca="false">IFERROR(COUNTIF($K$9:K357,"W")/COUNTIF($K$9:K357,"&lt;&gt;"),"")</f>
        <v>1</v>
      </c>
      <c r="R357" s="17" t="n">
        <f aca="false">IFERROR(AVERAGE($I$9:I357),"")</f>
        <v>0.0277777777777778</v>
      </c>
    </row>
    <row r="358" customFormat="false" ht="15" hidden="false" customHeight="false" outlineLevel="0" collapsed="false">
      <c r="A358" s="29"/>
      <c r="B358" s="30"/>
      <c r="C358" s="30"/>
      <c r="D358" s="30"/>
      <c r="E358" s="30"/>
      <c r="F358" s="30"/>
      <c r="G358" s="31"/>
      <c r="H358" s="31"/>
      <c r="I358" s="17" t="str">
        <f aca="false">IFERROR((G358-H358)/H358,"")</f>
        <v/>
      </c>
      <c r="J358" s="31"/>
      <c r="K358" s="30"/>
      <c r="L358" s="15" t="str">
        <f aca="false">IF(K358="W",(G358-1)*J358,IF(K358="L",-J358,IF(K358="P",0,"")))</f>
        <v/>
      </c>
      <c r="M358" s="16" t="str">
        <f aca="false">IFERROR(L358*$B$3,"")</f>
        <v/>
      </c>
      <c r="N358" s="15" t="n">
        <f aca="false">SUM($L$9:L358)</f>
        <v>0.85</v>
      </c>
      <c r="O358" s="16" t="n">
        <f aca="false">SUM($M$9:M358)</f>
        <v>8.5</v>
      </c>
      <c r="P358" s="13" t="n">
        <f aca="false">IFERROR(N358/SUM($J$9:J358),"")</f>
        <v>0.85</v>
      </c>
      <c r="Q358" s="13" t="n">
        <f aca="false">IFERROR(COUNTIF($K$9:K358,"W")/COUNTIF($K$9:K358,"&lt;&gt;"),"")</f>
        <v>1</v>
      </c>
      <c r="R358" s="17" t="n">
        <f aca="false">IFERROR(AVERAGE($I$9:I358),"")</f>
        <v>0.0277777777777778</v>
      </c>
    </row>
    <row r="359" customFormat="false" ht="15" hidden="false" customHeight="false" outlineLevel="0" collapsed="false">
      <c r="A359" s="29"/>
      <c r="B359" s="30"/>
      <c r="C359" s="30"/>
      <c r="D359" s="30"/>
      <c r="E359" s="30"/>
      <c r="F359" s="30"/>
      <c r="G359" s="31"/>
      <c r="H359" s="31"/>
      <c r="I359" s="17" t="str">
        <f aca="false">IFERROR((G359-H359)/H359,"")</f>
        <v/>
      </c>
      <c r="J359" s="31"/>
      <c r="K359" s="30"/>
      <c r="L359" s="15" t="str">
        <f aca="false">IF(K359="W",(G359-1)*J359,IF(K359="L",-J359,IF(K359="P",0,"")))</f>
        <v/>
      </c>
      <c r="M359" s="16" t="str">
        <f aca="false">IFERROR(L359*$B$3,"")</f>
        <v/>
      </c>
      <c r="N359" s="15" t="n">
        <f aca="false">SUM($L$9:L359)</f>
        <v>0.85</v>
      </c>
      <c r="O359" s="16" t="n">
        <f aca="false">SUM($M$9:M359)</f>
        <v>8.5</v>
      </c>
      <c r="P359" s="13" t="n">
        <f aca="false">IFERROR(N359/SUM($J$9:J359),"")</f>
        <v>0.85</v>
      </c>
      <c r="Q359" s="13" t="n">
        <f aca="false">IFERROR(COUNTIF($K$9:K359,"W")/COUNTIF($K$9:K359,"&lt;&gt;"),"")</f>
        <v>1</v>
      </c>
      <c r="R359" s="17" t="n">
        <f aca="false">IFERROR(AVERAGE($I$9:I359),"")</f>
        <v>0.0277777777777778</v>
      </c>
    </row>
    <row r="360" customFormat="false" ht="15" hidden="false" customHeight="false" outlineLevel="0" collapsed="false">
      <c r="A360" s="29"/>
      <c r="B360" s="30"/>
      <c r="C360" s="30"/>
      <c r="D360" s="30"/>
      <c r="E360" s="30"/>
      <c r="F360" s="30"/>
      <c r="G360" s="31"/>
      <c r="H360" s="31"/>
      <c r="I360" s="17" t="str">
        <f aca="false">IFERROR((G360-H360)/H360,"")</f>
        <v/>
      </c>
      <c r="J360" s="31"/>
      <c r="K360" s="30"/>
      <c r="L360" s="15" t="str">
        <f aca="false">IF(K360="W",(G360-1)*J360,IF(K360="L",-J360,IF(K360="P",0,"")))</f>
        <v/>
      </c>
      <c r="M360" s="16" t="str">
        <f aca="false">IFERROR(L360*$B$3,"")</f>
        <v/>
      </c>
      <c r="N360" s="15" t="n">
        <f aca="false">SUM($L$9:L360)</f>
        <v>0.85</v>
      </c>
      <c r="O360" s="16" t="n">
        <f aca="false">SUM($M$9:M360)</f>
        <v>8.5</v>
      </c>
      <c r="P360" s="13" t="n">
        <f aca="false">IFERROR(N360/SUM($J$9:J360),"")</f>
        <v>0.85</v>
      </c>
      <c r="Q360" s="13" t="n">
        <f aca="false">IFERROR(COUNTIF($K$9:K360,"W")/COUNTIF($K$9:K360,"&lt;&gt;"),"")</f>
        <v>1</v>
      </c>
      <c r="R360" s="17" t="n">
        <f aca="false">IFERROR(AVERAGE($I$9:I360),"")</f>
        <v>0.0277777777777778</v>
      </c>
    </row>
    <row r="361" customFormat="false" ht="15" hidden="false" customHeight="false" outlineLevel="0" collapsed="false">
      <c r="A361" s="29"/>
      <c r="B361" s="30"/>
      <c r="C361" s="30"/>
      <c r="D361" s="30"/>
      <c r="E361" s="30"/>
      <c r="F361" s="30"/>
      <c r="G361" s="31"/>
      <c r="H361" s="31"/>
      <c r="I361" s="17" t="str">
        <f aca="false">IFERROR((G361-H361)/H361,"")</f>
        <v/>
      </c>
      <c r="J361" s="31"/>
      <c r="K361" s="30"/>
      <c r="L361" s="15" t="str">
        <f aca="false">IF(K361="W",(G361-1)*J361,IF(K361="L",-J361,IF(K361="P",0,"")))</f>
        <v/>
      </c>
      <c r="M361" s="16" t="str">
        <f aca="false">IFERROR(L361*$B$3,"")</f>
        <v/>
      </c>
      <c r="N361" s="15" t="n">
        <f aca="false">SUM($L$9:L361)</f>
        <v>0.85</v>
      </c>
      <c r="O361" s="16" t="n">
        <f aca="false">SUM($M$9:M361)</f>
        <v>8.5</v>
      </c>
      <c r="P361" s="13" t="n">
        <f aca="false">IFERROR(N361/SUM($J$9:J361),"")</f>
        <v>0.85</v>
      </c>
      <c r="Q361" s="13" t="n">
        <f aca="false">IFERROR(COUNTIF($K$9:K361,"W")/COUNTIF($K$9:K361,"&lt;&gt;"),"")</f>
        <v>1</v>
      </c>
      <c r="R361" s="17" t="n">
        <f aca="false">IFERROR(AVERAGE($I$9:I361),"")</f>
        <v>0.0277777777777778</v>
      </c>
    </row>
    <row r="362" customFormat="false" ht="15" hidden="false" customHeight="false" outlineLevel="0" collapsed="false">
      <c r="A362" s="29"/>
      <c r="B362" s="30"/>
      <c r="C362" s="30"/>
      <c r="D362" s="30"/>
      <c r="E362" s="30"/>
      <c r="F362" s="30"/>
      <c r="G362" s="31"/>
      <c r="H362" s="31"/>
      <c r="I362" s="17" t="str">
        <f aca="false">IFERROR((G362-H362)/H362,"")</f>
        <v/>
      </c>
      <c r="J362" s="31"/>
      <c r="K362" s="30"/>
      <c r="L362" s="15" t="str">
        <f aca="false">IF(K362="W",(G362-1)*J362,IF(K362="L",-J362,IF(K362="P",0,"")))</f>
        <v/>
      </c>
      <c r="M362" s="16" t="str">
        <f aca="false">IFERROR(L362*$B$3,"")</f>
        <v/>
      </c>
      <c r="N362" s="15" t="n">
        <f aca="false">SUM($L$9:L362)</f>
        <v>0.85</v>
      </c>
      <c r="O362" s="16" t="n">
        <f aca="false">SUM($M$9:M362)</f>
        <v>8.5</v>
      </c>
      <c r="P362" s="13" t="n">
        <f aca="false">IFERROR(N362/SUM($J$9:J362),"")</f>
        <v>0.85</v>
      </c>
      <c r="Q362" s="13" t="n">
        <f aca="false">IFERROR(COUNTIF($K$9:K362,"W")/COUNTIF($K$9:K362,"&lt;&gt;"),"")</f>
        <v>1</v>
      </c>
      <c r="R362" s="17" t="n">
        <f aca="false">IFERROR(AVERAGE($I$9:I362),"")</f>
        <v>0.0277777777777778</v>
      </c>
    </row>
    <row r="363" customFormat="false" ht="15" hidden="false" customHeight="false" outlineLevel="0" collapsed="false">
      <c r="A363" s="29"/>
      <c r="B363" s="30"/>
      <c r="C363" s="30"/>
      <c r="D363" s="30"/>
      <c r="E363" s="30"/>
      <c r="F363" s="30"/>
      <c r="G363" s="31"/>
      <c r="H363" s="31"/>
      <c r="I363" s="17" t="str">
        <f aca="false">IFERROR((G363-H363)/H363,"")</f>
        <v/>
      </c>
      <c r="J363" s="31"/>
      <c r="K363" s="30"/>
      <c r="L363" s="15" t="str">
        <f aca="false">IF(K363="W",(G363-1)*J363,IF(K363="L",-J363,IF(K363="P",0,"")))</f>
        <v/>
      </c>
      <c r="M363" s="16" t="str">
        <f aca="false">IFERROR(L363*$B$3,"")</f>
        <v/>
      </c>
      <c r="N363" s="15" t="n">
        <f aca="false">SUM($L$9:L363)</f>
        <v>0.85</v>
      </c>
      <c r="O363" s="16" t="n">
        <f aca="false">SUM($M$9:M363)</f>
        <v>8.5</v>
      </c>
      <c r="P363" s="13" t="n">
        <f aca="false">IFERROR(N363/SUM($J$9:J363),"")</f>
        <v>0.85</v>
      </c>
      <c r="Q363" s="13" t="n">
        <f aca="false">IFERROR(COUNTIF($K$9:K363,"W")/COUNTIF($K$9:K363,"&lt;&gt;"),"")</f>
        <v>1</v>
      </c>
      <c r="R363" s="17" t="n">
        <f aca="false">IFERROR(AVERAGE($I$9:I363),"")</f>
        <v>0.0277777777777778</v>
      </c>
    </row>
    <row r="364" customFormat="false" ht="15" hidden="false" customHeight="false" outlineLevel="0" collapsed="false">
      <c r="A364" s="29"/>
      <c r="B364" s="30"/>
      <c r="C364" s="30"/>
      <c r="D364" s="30"/>
      <c r="E364" s="30"/>
      <c r="F364" s="30"/>
      <c r="G364" s="31"/>
      <c r="H364" s="31"/>
      <c r="I364" s="17" t="str">
        <f aca="false">IFERROR((G364-H364)/H364,"")</f>
        <v/>
      </c>
      <c r="J364" s="31"/>
      <c r="K364" s="30"/>
      <c r="L364" s="15" t="str">
        <f aca="false">IF(K364="W",(G364-1)*J364,IF(K364="L",-J364,IF(K364="P",0,"")))</f>
        <v/>
      </c>
      <c r="M364" s="16" t="str">
        <f aca="false">IFERROR(L364*$B$3,"")</f>
        <v/>
      </c>
      <c r="N364" s="15" t="n">
        <f aca="false">SUM($L$9:L364)</f>
        <v>0.85</v>
      </c>
      <c r="O364" s="16" t="n">
        <f aca="false">SUM($M$9:M364)</f>
        <v>8.5</v>
      </c>
      <c r="P364" s="13" t="n">
        <f aca="false">IFERROR(N364/SUM($J$9:J364),"")</f>
        <v>0.85</v>
      </c>
      <c r="Q364" s="13" t="n">
        <f aca="false">IFERROR(COUNTIF($K$9:K364,"W")/COUNTIF($K$9:K364,"&lt;&gt;"),"")</f>
        <v>1</v>
      </c>
      <c r="R364" s="17" t="n">
        <f aca="false">IFERROR(AVERAGE($I$9:I364),"")</f>
        <v>0.0277777777777778</v>
      </c>
    </row>
    <row r="365" customFormat="false" ht="15" hidden="false" customHeight="false" outlineLevel="0" collapsed="false">
      <c r="A365" s="29"/>
      <c r="B365" s="30"/>
      <c r="C365" s="30"/>
      <c r="D365" s="30"/>
      <c r="E365" s="30"/>
      <c r="F365" s="30"/>
      <c r="G365" s="31"/>
      <c r="H365" s="31"/>
      <c r="I365" s="17" t="str">
        <f aca="false">IFERROR((G365-H365)/H365,"")</f>
        <v/>
      </c>
      <c r="J365" s="31"/>
      <c r="K365" s="30"/>
      <c r="L365" s="15" t="str">
        <f aca="false">IF(K365="W",(G365-1)*J365,IF(K365="L",-J365,IF(K365="P",0,"")))</f>
        <v/>
      </c>
      <c r="M365" s="16" t="str">
        <f aca="false">IFERROR(L365*$B$3,"")</f>
        <v/>
      </c>
      <c r="N365" s="15" t="n">
        <f aca="false">SUM($L$9:L365)</f>
        <v>0.85</v>
      </c>
      <c r="O365" s="16" t="n">
        <f aca="false">SUM($M$9:M365)</f>
        <v>8.5</v>
      </c>
      <c r="P365" s="13" t="n">
        <f aca="false">IFERROR(N365/SUM($J$9:J365),"")</f>
        <v>0.85</v>
      </c>
      <c r="Q365" s="13" t="n">
        <f aca="false">IFERROR(COUNTIF($K$9:K365,"W")/COUNTIF($K$9:K365,"&lt;&gt;"),"")</f>
        <v>1</v>
      </c>
      <c r="R365" s="17" t="n">
        <f aca="false">IFERROR(AVERAGE($I$9:I365),"")</f>
        <v>0.0277777777777778</v>
      </c>
    </row>
    <row r="366" customFormat="false" ht="15" hidden="false" customHeight="false" outlineLevel="0" collapsed="false">
      <c r="A366" s="29"/>
      <c r="B366" s="30"/>
      <c r="C366" s="30"/>
      <c r="D366" s="30"/>
      <c r="E366" s="30"/>
      <c r="F366" s="30"/>
      <c r="G366" s="31"/>
      <c r="H366" s="31"/>
      <c r="I366" s="17" t="str">
        <f aca="false">IFERROR((G366-H366)/H366,"")</f>
        <v/>
      </c>
      <c r="J366" s="31"/>
      <c r="K366" s="30"/>
      <c r="L366" s="15" t="str">
        <f aca="false">IF(K366="W",(G366-1)*J366,IF(K366="L",-J366,IF(K366="P",0,"")))</f>
        <v/>
      </c>
      <c r="M366" s="16" t="str">
        <f aca="false">IFERROR(L366*$B$3,"")</f>
        <v/>
      </c>
      <c r="N366" s="15" t="n">
        <f aca="false">SUM($L$9:L366)</f>
        <v>0.85</v>
      </c>
      <c r="O366" s="16" t="n">
        <f aca="false">SUM($M$9:M366)</f>
        <v>8.5</v>
      </c>
      <c r="P366" s="13" t="n">
        <f aca="false">IFERROR(N366/SUM($J$9:J366),"")</f>
        <v>0.85</v>
      </c>
      <c r="Q366" s="13" t="n">
        <f aca="false">IFERROR(COUNTIF($K$9:K366,"W")/COUNTIF($K$9:K366,"&lt;&gt;"),"")</f>
        <v>1</v>
      </c>
      <c r="R366" s="17" t="n">
        <f aca="false">IFERROR(AVERAGE($I$9:I366),"")</f>
        <v>0.0277777777777778</v>
      </c>
    </row>
    <row r="367" customFormat="false" ht="15" hidden="false" customHeight="false" outlineLevel="0" collapsed="false">
      <c r="A367" s="29"/>
      <c r="B367" s="30"/>
      <c r="C367" s="30"/>
      <c r="D367" s="30"/>
      <c r="E367" s="30"/>
      <c r="F367" s="30"/>
      <c r="G367" s="31"/>
      <c r="H367" s="31"/>
      <c r="I367" s="17" t="str">
        <f aca="false">IFERROR((G367-H367)/H367,"")</f>
        <v/>
      </c>
      <c r="J367" s="31"/>
      <c r="K367" s="30"/>
      <c r="L367" s="15" t="str">
        <f aca="false">IF(K367="W",(G367-1)*J367,IF(K367="L",-J367,IF(K367="P",0,"")))</f>
        <v/>
      </c>
      <c r="M367" s="16" t="str">
        <f aca="false">IFERROR(L367*$B$3,"")</f>
        <v/>
      </c>
      <c r="N367" s="15" t="n">
        <f aca="false">SUM($L$9:L367)</f>
        <v>0.85</v>
      </c>
      <c r="O367" s="16" t="n">
        <f aca="false">SUM($M$9:M367)</f>
        <v>8.5</v>
      </c>
      <c r="P367" s="13" t="n">
        <f aca="false">IFERROR(N367/SUM($J$9:J367),"")</f>
        <v>0.85</v>
      </c>
      <c r="Q367" s="13" t="n">
        <f aca="false">IFERROR(COUNTIF($K$9:K367,"W")/COUNTIF($K$9:K367,"&lt;&gt;"),"")</f>
        <v>1</v>
      </c>
      <c r="R367" s="17" t="n">
        <f aca="false">IFERROR(AVERAGE($I$9:I367),"")</f>
        <v>0.0277777777777778</v>
      </c>
    </row>
    <row r="368" customFormat="false" ht="15" hidden="false" customHeight="false" outlineLevel="0" collapsed="false">
      <c r="A368" s="29"/>
      <c r="B368" s="30"/>
      <c r="C368" s="30"/>
      <c r="D368" s="30"/>
      <c r="E368" s="30"/>
      <c r="F368" s="30"/>
      <c r="G368" s="31"/>
      <c r="H368" s="31"/>
      <c r="I368" s="17" t="str">
        <f aca="false">IFERROR((G368-H368)/H368,"")</f>
        <v/>
      </c>
      <c r="J368" s="31"/>
      <c r="K368" s="30"/>
      <c r="L368" s="15" t="str">
        <f aca="false">IF(K368="W",(G368-1)*J368,IF(K368="L",-J368,IF(K368="P",0,"")))</f>
        <v/>
      </c>
      <c r="M368" s="16" t="str">
        <f aca="false">IFERROR(L368*$B$3,"")</f>
        <v/>
      </c>
      <c r="N368" s="15" t="n">
        <f aca="false">SUM($L$9:L368)</f>
        <v>0.85</v>
      </c>
      <c r="O368" s="16" t="n">
        <f aca="false">SUM($M$9:M368)</f>
        <v>8.5</v>
      </c>
      <c r="P368" s="13" t="n">
        <f aca="false">IFERROR(N368/SUM($J$9:J368),"")</f>
        <v>0.85</v>
      </c>
      <c r="Q368" s="13" t="n">
        <f aca="false">IFERROR(COUNTIF($K$9:K368,"W")/COUNTIF($K$9:K368,"&lt;&gt;"),"")</f>
        <v>1</v>
      </c>
      <c r="R368" s="17" t="n">
        <f aca="false">IFERROR(AVERAGE($I$9:I368),"")</f>
        <v>0.0277777777777778</v>
      </c>
    </row>
    <row r="369" customFormat="false" ht="15" hidden="false" customHeight="false" outlineLevel="0" collapsed="false">
      <c r="A369" s="29"/>
      <c r="B369" s="30"/>
      <c r="C369" s="30"/>
      <c r="D369" s="30"/>
      <c r="E369" s="30"/>
      <c r="F369" s="30"/>
      <c r="G369" s="31"/>
      <c r="H369" s="31"/>
      <c r="I369" s="17" t="str">
        <f aca="false">IFERROR((G369-H369)/H369,"")</f>
        <v/>
      </c>
      <c r="J369" s="31"/>
      <c r="K369" s="30"/>
      <c r="L369" s="15" t="str">
        <f aca="false">IF(K369="W",(G369-1)*J369,IF(K369="L",-J369,IF(K369="P",0,"")))</f>
        <v/>
      </c>
      <c r="M369" s="16" t="str">
        <f aca="false">IFERROR(L369*$B$3,"")</f>
        <v/>
      </c>
      <c r="N369" s="15" t="n">
        <f aca="false">SUM($L$9:L369)</f>
        <v>0.85</v>
      </c>
      <c r="O369" s="16" t="n">
        <f aca="false">SUM($M$9:M369)</f>
        <v>8.5</v>
      </c>
      <c r="P369" s="13" t="n">
        <f aca="false">IFERROR(N369/SUM($J$9:J369),"")</f>
        <v>0.85</v>
      </c>
      <c r="Q369" s="13" t="n">
        <f aca="false">IFERROR(COUNTIF($K$9:K369,"W")/COUNTIF($K$9:K369,"&lt;&gt;"),"")</f>
        <v>1</v>
      </c>
      <c r="R369" s="17" t="n">
        <f aca="false">IFERROR(AVERAGE($I$9:I369),"")</f>
        <v>0.0277777777777778</v>
      </c>
    </row>
    <row r="370" customFormat="false" ht="15" hidden="false" customHeight="false" outlineLevel="0" collapsed="false">
      <c r="A370" s="29"/>
      <c r="B370" s="30"/>
      <c r="C370" s="30"/>
      <c r="D370" s="30"/>
      <c r="E370" s="30"/>
      <c r="F370" s="30"/>
      <c r="G370" s="31"/>
      <c r="H370" s="31"/>
      <c r="I370" s="17" t="str">
        <f aca="false">IFERROR((G370-H370)/H370,"")</f>
        <v/>
      </c>
      <c r="J370" s="31"/>
      <c r="K370" s="30"/>
      <c r="L370" s="15" t="str">
        <f aca="false">IF(K370="W",(G370-1)*J370,IF(K370="L",-J370,IF(K370="P",0,"")))</f>
        <v/>
      </c>
      <c r="M370" s="16" t="str">
        <f aca="false">IFERROR(L370*$B$3,"")</f>
        <v/>
      </c>
      <c r="N370" s="15" t="n">
        <f aca="false">SUM($L$9:L370)</f>
        <v>0.85</v>
      </c>
      <c r="O370" s="16" t="n">
        <f aca="false">SUM($M$9:M370)</f>
        <v>8.5</v>
      </c>
      <c r="P370" s="13" t="n">
        <f aca="false">IFERROR(N370/SUM($J$9:J370),"")</f>
        <v>0.85</v>
      </c>
      <c r="Q370" s="13" t="n">
        <f aca="false">IFERROR(COUNTIF($K$9:K370,"W")/COUNTIF($K$9:K370,"&lt;&gt;"),"")</f>
        <v>1</v>
      </c>
      <c r="R370" s="17" t="n">
        <f aca="false">IFERROR(AVERAGE($I$9:I370),"")</f>
        <v>0.0277777777777778</v>
      </c>
    </row>
    <row r="371" customFormat="false" ht="15" hidden="false" customHeight="false" outlineLevel="0" collapsed="false">
      <c r="A371" s="29"/>
      <c r="B371" s="30"/>
      <c r="C371" s="30"/>
      <c r="D371" s="30"/>
      <c r="E371" s="30"/>
      <c r="F371" s="30"/>
      <c r="G371" s="31"/>
      <c r="H371" s="31"/>
      <c r="I371" s="17" t="str">
        <f aca="false">IFERROR((G371-H371)/H371,"")</f>
        <v/>
      </c>
      <c r="J371" s="31"/>
      <c r="K371" s="30"/>
      <c r="L371" s="15" t="str">
        <f aca="false">IF(K371="W",(G371-1)*J371,IF(K371="L",-J371,IF(K371="P",0,"")))</f>
        <v/>
      </c>
      <c r="M371" s="16" t="str">
        <f aca="false">IFERROR(L371*$B$3,"")</f>
        <v/>
      </c>
      <c r="N371" s="15" t="n">
        <f aca="false">SUM($L$9:L371)</f>
        <v>0.85</v>
      </c>
      <c r="O371" s="16" t="n">
        <f aca="false">SUM($M$9:M371)</f>
        <v>8.5</v>
      </c>
      <c r="P371" s="13" t="n">
        <f aca="false">IFERROR(N371/SUM($J$9:J371),"")</f>
        <v>0.85</v>
      </c>
      <c r="Q371" s="13" t="n">
        <f aca="false">IFERROR(COUNTIF($K$9:K371,"W")/COUNTIF($K$9:K371,"&lt;&gt;"),"")</f>
        <v>1</v>
      </c>
      <c r="R371" s="17" t="n">
        <f aca="false">IFERROR(AVERAGE($I$9:I371),"")</f>
        <v>0.0277777777777778</v>
      </c>
    </row>
    <row r="372" customFormat="false" ht="15" hidden="false" customHeight="false" outlineLevel="0" collapsed="false">
      <c r="A372" s="29"/>
      <c r="B372" s="30"/>
      <c r="C372" s="30"/>
      <c r="D372" s="30"/>
      <c r="E372" s="30"/>
      <c r="F372" s="30"/>
      <c r="G372" s="31"/>
      <c r="H372" s="31"/>
      <c r="I372" s="17" t="str">
        <f aca="false">IFERROR((G372-H372)/H372,"")</f>
        <v/>
      </c>
      <c r="J372" s="31"/>
      <c r="K372" s="30"/>
      <c r="L372" s="15" t="str">
        <f aca="false">IF(K372="W",(G372-1)*J372,IF(K372="L",-J372,IF(K372="P",0,"")))</f>
        <v/>
      </c>
      <c r="M372" s="16" t="str">
        <f aca="false">IFERROR(L372*$B$3,"")</f>
        <v/>
      </c>
      <c r="N372" s="15" t="n">
        <f aca="false">SUM($L$9:L372)</f>
        <v>0.85</v>
      </c>
      <c r="O372" s="16" t="n">
        <f aca="false">SUM($M$9:M372)</f>
        <v>8.5</v>
      </c>
      <c r="P372" s="13" t="n">
        <f aca="false">IFERROR(N372/SUM($J$9:J372),"")</f>
        <v>0.85</v>
      </c>
      <c r="Q372" s="13" t="n">
        <f aca="false">IFERROR(COUNTIF($K$9:K372,"W")/COUNTIF($K$9:K372,"&lt;&gt;"),"")</f>
        <v>1</v>
      </c>
      <c r="R372" s="17" t="n">
        <f aca="false">IFERROR(AVERAGE($I$9:I372),"")</f>
        <v>0.0277777777777778</v>
      </c>
    </row>
    <row r="373" customFormat="false" ht="15" hidden="false" customHeight="false" outlineLevel="0" collapsed="false">
      <c r="A373" s="29"/>
      <c r="B373" s="30"/>
      <c r="C373" s="30"/>
      <c r="D373" s="30"/>
      <c r="E373" s="30"/>
      <c r="F373" s="30"/>
      <c r="G373" s="31"/>
      <c r="H373" s="31"/>
      <c r="I373" s="17" t="str">
        <f aca="false">IFERROR((G373-H373)/H373,"")</f>
        <v/>
      </c>
      <c r="J373" s="31"/>
      <c r="K373" s="30"/>
      <c r="L373" s="15" t="str">
        <f aca="false">IF(K373="W",(G373-1)*J373,IF(K373="L",-J373,IF(K373="P",0,"")))</f>
        <v/>
      </c>
      <c r="M373" s="16" t="str">
        <f aca="false">IFERROR(L373*$B$3,"")</f>
        <v/>
      </c>
      <c r="N373" s="15" t="n">
        <f aca="false">SUM($L$9:L373)</f>
        <v>0.85</v>
      </c>
      <c r="O373" s="16" t="n">
        <f aca="false">SUM($M$9:M373)</f>
        <v>8.5</v>
      </c>
      <c r="P373" s="13" t="n">
        <f aca="false">IFERROR(N373/SUM($J$9:J373),"")</f>
        <v>0.85</v>
      </c>
      <c r="Q373" s="13" t="n">
        <f aca="false">IFERROR(COUNTIF($K$9:K373,"W")/COUNTIF($K$9:K373,"&lt;&gt;"),"")</f>
        <v>1</v>
      </c>
      <c r="R373" s="17" t="n">
        <f aca="false">IFERROR(AVERAGE($I$9:I373),"")</f>
        <v>0.0277777777777778</v>
      </c>
    </row>
    <row r="374" customFormat="false" ht="15" hidden="false" customHeight="false" outlineLevel="0" collapsed="false">
      <c r="A374" s="29"/>
      <c r="B374" s="30"/>
      <c r="C374" s="30"/>
      <c r="D374" s="30"/>
      <c r="E374" s="30"/>
      <c r="F374" s="30"/>
      <c r="G374" s="31"/>
      <c r="H374" s="31"/>
      <c r="I374" s="17" t="str">
        <f aca="false">IFERROR((G374-H374)/H374,"")</f>
        <v/>
      </c>
      <c r="J374" s="31"/>
      <c r="K374" s="30"/>
      <c r="L374" s="15" t="str">
        <f aca="false">IF(K374="W",(G374-1)*J374,IF(K374="L",-J374,IF(K374="P",0,"")))</f>
        <v/>
      </c>
      <c r="M374" s="16" t="str">
        <f aca="false">IFERROR(L374*$B$3,"")</f>
        <v/>
      </c>
      <c r="N374" s="15" t="n">
        <f aca="false">SUM($L$9:L374)</f>
        <v>0.85</v>
      </c>
      <c r="O374" s="16" t="n">
        <f aca="false">SUM($M$9:M374)</f>
        <v>8.5</v>
      </c>
      <c r="P374" s="13" t="n">
        <f aca="false">IFERROR(N374/SUM($J$9:J374),"")</f>
        <v>0.85</v>
      </c>
      <c r="Q374" s="13" t="n">
        <f aca="false">IFERROR(COUNTIF($K$9:K374,"W")/COUNTIF($K$9:K374,"&lt;&gt;"),"")</f>
        <v>1</v>
      </c>
      <c r="R374" s="17" t="n">
        <f aca="false">IFERROR(AVERAGE($I$9:I374),"")</f>
        <v>0.0277777777777778</v>
      </c>
    </row>
    <row r="375" customFormat="false" ht="15" hidden="false" customHeight="false" outlineLevel="0" collapsed="false">
      <c r="A375" s="29"/>
      <c r="B375" s="30"/>
      <c r="C375" s="30"/>
      <c r="D375" s="30"/>
      <c r="E375" s="30"/>
      <c r="F375" s="30"/>
      <c r="G375" s="31"/>
      <c r="H375" s="31"/>
      <c r="I375" s="17" t="str">
        <f aca="false">IFERROR((G375-H375)/H375,"")</f>
        <v/>
      </c>
      <c r="J375" s="31"/>
      <c r="K375" s="30"/>
      <c r="L375" s="15" t="str">
        <f aca="false">IF(K375="W",(G375-1)*J375,IF(K375="L",-J375,IF(K375="P",0,"")))</f>
        <v/>
      </c>
      <c r="M375" s="16" t="str">
        <f aca="false">IFERROR(L375*$B$3,"")</f>
        <v/>
      </c>
      <c r="N375" s="15" t="n">
        <f aca="false">SUM($L$9:L375)</f>
        <v>0.85</v>
      </c>
      <c r="O375" s="16" t="n">
        <f aca="false">SUM($M$9:M375)</f>
        <v>8.5</v>
      </c>
      <c r="P375" s="13" t="n">
        <f aca="false">IFERROR(N375/SUM($J$9:J375),"")</f>
        <v>0.85</v>
      </c>
      <c r="Q375" s="13" t="n">
        <f aca="false">IFERROR(COUNTIF($K$9:K375,"W")/COUNTIF($K$9:K375,"&lt;&gt;"),"")</f>
        <v>1</v>
      </c>
      <c r="R375" s="17" t="n">
        <f aca="false">IFERROR(AVERAGE($I$9:I375),"")</f>
        <v>0.0277777777777778</v>
      </c>
    </row>
    <row r="376" customFormat="false" ht="15" hidden="false" customHeight="false" outlineLevel="0" collapsed="false">
      <c r="A376" s="29"/>
      <c r="B376" s="30"/>
      <c r="C376" s="30"/>
      <c r="D376" s="30"/>
      <c r="E376" s="30"/>
      <c r="F376" s="30"/>
      <c r="G376" s="31"/>
      <c r="H376" s="31"/>
      <c r="I376" s="17" t="str">
        <f aca="false">IFERROR((G376-H376)/H376,"")</f>
        <v/>
      </c>
      <c r="J376" s="31"/>
      <c r="K376" s="30"/>
      <c r="L376" s="15" t="str">
        <f aca="false">IF(K376="W",(G376-1)*J376,IF(K376="L",-J376,IF(K376="P",0,"")))</f>
        <v/>
      </c>
      <c r="M376" s="16" t="str">
        <f aca="false">IFERROR(L376*$B$3,"")</f>
        <v/>
      </c>
      <c r="N376" s="15" t="n">
        <f aca="false">SUM($L$9:L376)</f>
        <v>0.85</v>
      </c>
      <c r="O376" s="16" t="n">
        <f aca="false">SUM($M$9:M376)</f>
        <v>8.5</v>
      </c>
      <c r="P376" s="13" t="n">
        <f aca="false">IFERROR(N376/SUM($J$9:J376),"")</f>
        <v>0.85</v>
      </c>
      <c r="Q376" s="13" t="n">
        <f aca="false">IFERROR(COUNTIF($K$9:K376,"W")/COUNTIF($K$9:K376,"&lt;&gt;"),"")</f>
        <v>1</v>
      </c>
      <c r="R376" s="17" t="n">
        <f aca="false">IFERROR(AVERAGE($I$9:I376),"")</f>
        <v>0.0277777777777778</v>
      </c>
    </row>
    <row r="377" customFormat="false" ht="15" hidden="false" customHeight="false" outlineLevel="0" collapsed="false">
      <c r="A377" s="29"/>
      <c r="B377" s="30"/>
      <c r="C377" s="30"/>
      <c r="D377" s="30"/>
      <c r="E377" s="30"/>
      <c r="F377" s="30"/>
      <c r="G377" s="31"/>
      <c r="H377" s="31"/>
      <c r="I377" s="17" t="str">
        <f aca="false">IFERROR((G377-H377)/H377,"")</f>
        <v/>
      </c>
      <c r="J377" s="31"/>
      <c r="K377" s="30"/>
      <c r="L377" s="15" t="str">
        <f aca="false">IF(K377="W",(G377-1)*J377,IF(K377="L",-J377,IF(K377="P",0,"")))</f>
        <v/>
      </c>
      <c r="M377" s="16" t="str">
        <f aca="false">IFERROR(L377*$B$3,"")</f>
        <v/>
      </c>
      <c r="N377" s="15" t="n">
        <f aca="false">SUM($L$9:L377)</f>
        <v>0.85</v>
      </c>
      <c r="O377" s="16" t="n">
        <f aca="false">SUM($M$9:M377)</f>
        <v>8.5</v>
      </c>
      <c r="P377" s="13" t="n">
        <f aca="false">IFERROR(N377/SUM($J$9:J377),"")</f>
        <v>0.85</v>
      </c>
      <c r="Q377" s="13" t="n">
        <f aca="false">IFERROR(COUNTIF($K$9:K377,"W")/COUNTIF($K$9:K377,"&lt;&gt;"),"")</f>
        <v>1</v>
      </c>
      <c r="R377" s="17" t="n">
        <f aca="false">IFERROR(AVERAGE($I$9:I377),"")</f>
        <v>0.0277777777777778</v>
      </c>
    </row>
    <row r="378" customFormat="false" ht="15" hidden="false" customHeight="false" outlineLevel="0" collapsed="false">
      <c r="A378" s="29"/>
      <c r="B378" s="30"/>
      <c r="C378" s="30"/>
      <c r="D378" s="30"/>
      <c r="E378" s="30"/>
      <c r="F378" s="30"/>
      <c r="G378" s="31"/>
      <c r="H378" s="31"/>
      <c r="I378" s="17" t="str">
        <f aca="false">IFERROR((G378-H378)/H378,"")</f>
        <v/>
      </c>
      <c r="J378" s="31"/>
      <c r="K378" s="30"/>
      <c r="L378" s="15" t="str">
        <f aca="false">IF(K378="W",(G378-1)*J378,IF(K378="L",-J378,IF(K378="P",0,"")))</f>
        <v/>
      </c>
      <c r="M378" s="16" t="str">
        <f aca="false">IFERROR(L378*$B$3,"")</f>
        <v/>
      </c>
      <c r="N378" s="15" t="n">
        <f aca="false">SUM($L$9:L378)</f>
        <v>0.85</v>
      </c>
      <c r="O378" s="16" t="n">
        <f aca="false">SUM($M$9:M378)</f>
        <v>8.5</v>
      </c>
      <c r="P378" s="13" t="n">
        <f aca="false">IFERROR(N378/SUM($J$9:J378),"")</f>
        <v>0.85</v>
      </c>
      <c r="Q378" s="13" t="n">
        <f aca="false">IFERROR(COUNTIF($K$9:K378,"W")/COUNTIF($K$9:K378,"&lt;&gt;"),"")</f>
        <v>1</v>
      </c>
      <c r="R378" s="17" t="n">
        <f aca="false">IFERROR(AVERAGE($I$9:I378),"")</f>
        <v>0.0277777777777778</v>
      </c>
    </row>
    <row r="379" customFormat="false" ht="15" hidden="false" customHeight="false" outlineLevel="0" collapsed="false">
      <c r="A379" s="29"/>
      <c r="B379" s="30"/>
      <c r="C379" s="30"/>
      <c r="D379" s="30"/>
      <c r="E379" s="30"/>
      <c r="F379" s="30"/>
      <c r="G379" s="31"/>
      <c r="H379" s="31"/>
      <c r="I379" s="17" t="str">
        <f aca="false">IFERROR((G379-H379)/H379,"")</f>
        <v/>
      </c>
      <c r="J379" s="31"/>
      <c r="K379" s="30"/>
      <c r="L379" s="15" t="str">
        <f aca="false">IF(K379="W",(G379-1)*J379,IF(K379="L",-J379,IF(K379="P",0,"")))</f>
        <v/>
      </c>
      <c r="M379" s="16" t="str">
        <f aca="false">IFERROR(L379*$B$3,"")</f>
        <v/>
      </c>
      <c r="N379" s="15" t="n">
        <f aca="false">SUM($L$9:L379)</f>
        <v>0.85</v>
      </c>
      <c r="O379" s="16" t="n">
        <f aca="false">SUM($M$9:M379)</f>
        <v>8.5</v>
      </c>
      <c r="P379" s="13" t="n">
        <f aca="false">IFERROR(N379/SUM($J$9:J379),"")</f>
        <v>0.85</v>
      </c>
      <c r="Q379" s="13" t="n">
        <f aca="false">IFERROR(COUNTIF($K$9:K379,"W")/COUNTIF($K$9:K379,"&lt;&gt;"),"")</f>
        <v>1</v>
      </c>
      <c r="R379" s="17" t="n">
        <f aca="false">IFERROR(AVERAGE($I$9:I379),"")</f>
        <v>0.0277777777777778</v>
      </c>
    </row>
    <row r="380" customFormat="false" ht="15" hidden="false" customHeight="false" outlineLevel="0" collapsed="false">
      <c r="A380" s="29"/>
      <c r="B380" s="30"/>
      <c r="C380" s="30"/>
      <c r="D380" s="30"/>
      <c r="E380" s="30"/>
      <c r="F380" s="30"/>
      <c r="G380" s="31"/>
      <c r="H380" s="31"/>
      <c r="I380" s="17" t="str">
        <f aca="false">IFERROR((G380-H380)/H380,"")</f>
        <v/>
      </c>
      <c r="J380" s="31"/>
      <c r="K380" s="30"/>
      <c r="L380" s="15" t="str">
        <f aca="false">IF(K380="W",(G380-1)*J380,IF(K380="L",-J380,IF(K380="P",0,"")))</f>
        <v/>
      </c>
      <c r="M380" s="16" t="str">
        <f aca="false">IFERROR(L380*$B$3,"")</f>
        <v/>
      </c>
      <c r="N380" s="15" t="n">
        <f aca="false">SUM($L$9:L380)</f>
        <v>0.85</v>
      </c>
      <c r="O380" s="16" t="n">
        <f aca="false">SUM($M$9:M380)</f>
        <v>8.5</v>
      </c>
      <c r="P380" s="13" t="n">
        <f aca="false">IFERROR(N380/SUM($J$9:J380),"")</f>
        <v>0.85</v>
      </c>
      <c r="Q380" s="13" t="n">
        <f aca="false">IFERROR(COUNTIF($K$9:K380,"W")/COUNTIF($K$9:K380,"&lt;&gt;"),"")</f>
        <v>1</v>
      </c>
      <c r="R380" s="17" t="n">
        <f aca="false">IFERROR(AVERAGE($I$9:I380),"")</f>
        <v>0.0277777777777778</v>
      </c>
    </row>
    <row r="381" customFormat="false" ht="15" hidden="false" customHeight="false" outlineLevel="0" collapsed="false">
      <c r="A381" s="29"/>
      <c r="B381" s="30"/>
      <c r="C381" s="30"/>
      <c r="D381" s="30"/>
      <c r="E381" s="30"/>
      <c r="F381" s="30"/>
      <c r="G381" s="31"/>
      <c r="H381" s="31"/>
      <c r="I381" s="17" t="str">
        <f aca="false">IFERROR((G381-H381)/H381,"")</f>
        <v/>
      </c>
      <c r="J381" s="31"/>
      <c r="K381" s="30"/>
      <c r="L381" s="15" t="str">
        <f aca="false">IF(K381="W",(G381-1)*J381,IF(K381="L",-J381,IF(K381="P",0,"")))</f>
        <v/>
      </c>
      <c r="M381" s="16" t="str">
        <f aca="false">IFERROR(L381*$B$3,"")</f>
        <v/>
      </c>
      <c r="N381" s="15" t="n">
        <f aca="false">SUM($L$9:L381)</f>
        <v>0.85</v>
      </c>
      <c r="O381" s="16" t="n">
        <f aca="false">SUM($M$9:M381)</f>
        <v>8.5</v>
      </c>
      <c r="P381" s="13" t="n">
        <f aca="false">IFERROR(N381/SUM($J$9:J381),"")</f>
        <v>0.85</v>
      </c>
      <c r="Q381" s="13" t="n">
        <f aca="false">IFERROR(COUNTIF($K$9:K381,"W")/COUNTIF($K$9:K381,"&lt;&gt;"),"")</f>
        <v>1</v>
      </c>
      <c r="R381" s="17" t="n">
        <f aca="false">IFERROR(AVERAGE($I$9:I381),"")</f>
        <v>0.0277777777777778</v>
      </c>
    </row>
    <row r="382" customFormat="false" ht="15" hidden="false" customHeight="false" outlineLevel="0" collapsed="false">
      <c r="A382" s="29"/>
      <c r="B382" s="30"/>
      <c r="C382" s="30"/>
      <c r="D382" s="30"/>
      <c r="E382" s="30"/>
      <c r="F382" s="30"/>
      <c r="G382" s="31"/>
      <c r="H382" s="31"/>
      <c r="I382" s="17" t="str">
        <f aca="false">IFERROR((G382-H382)/H382,"")</f>
        <v/>
      </c>
      <c r="J382" s="31"/>
      <c r="K382" s="30"/>
      <c r="L382" s="15" t="str">
        <f aca="false">IF(K382="W",(G382-1)*J382,IF(K382="L",-J382,IF(K382="P",0,"")))</f>
        <v/>
      </c>
      <c r="M382" s="16" t="str">
        <f aca="false">IFERROR(L382*$B$3,"")</f>
        <v/>
      </c>
      <c r="N382" s="15" t="n">
        <f aca="false">SUM($L$9:L382)</f>
        <v>0.85</v>
      </c>
      <c r="O382" s="16" t="n">
        <f aca="false">SUM($M$9:M382)</f>
        <v>8.5</v>
      </c>
      <c r="P382" s="13" t="n">
        <f aca="false">IFERROR(N382/SUM($J$9:J382),"")</f>
        <v>0.85</v>
      </c>
      <c r="Q382" s="13" t="n">
        <f aca="false">IFERROR(COUNTIF($K$9:K382,"W")/COUNTIF($K$9:K382,"&lt;&gt;"),"")</f>
        <v>1</v>
      </c>
      <c r="R382" s="17" t="n">
        <f aca="false">IFERROR(AVERAGE($I$9:I382),"")</f>
        <v>0.0277777777777778</v>
      </c>
    </row>
    <row r="383" customFormat="false" ht="15" hidden="false" customHeight="false" outlineLevel="0" collapsed="false">
      <c r="A383" s="29"/>
      <c r="B383" s="30"/>
      <c r="C383" s="30"/>
      <c r="D383" s="30"/>
      <c r="E383" s="30"/>
      <c r="F383" s="30"/>
      <c r="G383" s="31"/>
      <c r="H383" s="31"/>
      <c r="I383" s="17" t="str">
        <f aca="false">IFERROR((G383-H383)/H383,"")</f>
        <v/>
      </c>
      <c r="J383" s="31"/>
      <c r="K383" s="30"/>
      <c r="L383" s="15" t="str">
        <f aca="false">IF(K383="W",(G383-1)*J383,IF(K383="L",-J383,IF(K383="P",0,"")))</f>
        <v/>
      </c>
      <c r="M383" s="16" t="str">
        <f aca="false">IFERROR(L383*$B$3,"")</f>
        <v/>
      </c>
      <c r="N383" s="15" t="n">
        <f aca="false">SUM($L$9:L383)</f>
        <v>0.85</v>
      </c>
      <c r="O383" s="16" t="n">
        <f aca="false">SUM($M$9:M383)</f>
        <v>8.5</v>
      </c>
      <c r="P383" s="13" t="n">
        <f aca="false">IFERROR(N383/SUM($J$9:J383),"")</f>
        <v>0.85</v>
      </c>
      <c r="Q383" s="13" t="n">
        <f aca="false">IFERROR(COUNTIF($K$9:K383,"W")/COUNTIF($K$9:K383,"&lt;&gt;"),"")</f>
        <v>1</v>
      </c>
      <c r="R383" s="17" t="n">
        <f aca="false">IFERROR(AVERAGE($I$9:I383),"")</f>
        <v>0.0277777777777778</v>
      </c>
    </row>
    <row r="384" customFormat="false" ht="15" hidden="false" customHeight="false" outlineLevel="0" collapsed="false">
      <c r="A384" s="29"/>
      <c r="B384" s="30"/>
      <c r="C384" s="30"/>
      <c r="D384" s="30"/>
      <c r="E384" s="30"/>
      <c r="F384" s="30"/>
      <c r="G384" s="31"/>
      <c r="H384" s="31"/>
      <c r="I384" s="17" t="str">
        <f aca="false">IFERROR((G384-H384)/H384,"")</f>
        <v/>
      </c>
      <c r="J384" s="31"/>
      <c r="K384" s="30"/>
      <c r="L384" s="15" t="str">
        <f aca="false">IF(K384="W",(G384-1)*J384,IF(K384="L",-J384,IF(K384="P",0,"")))</f>
        <v/>
      </c>
      <c r="M384" s="16" t="str">
        <f aca="false">IFERROR(L384*$B$3,"")</f>
        <v/>
      </c>
      <c r="N384" s="15" t="n">
        <f aca="false">SUM($L$9:L384)</f>
        <v>0.85</v>
      </c>
      <c r="O384" s="16" t="n">
        <f aca="false">SUM($M$9:M384)</f>
        <v>8.5</v>
      </c>
      <c r="P384" s="13" t="n">
        <f aca="false">IFERROR(N384/SUM($J$9:J384),"")</f>
        <v>0.85</v>
      </c>
      <c r="Q384" s="13" t="n">
        <f aca="false">IFERROR(COUNTIF($K$9:K384,"W")/COUNTIF($K$9:K384,"&lt;&gt;"),"")</f>
        <v>1</v>
      </c>
      <c r="R384" s="17" t="n">
        <f aca="false">IFERROR(AVERAGE($I$9:I384),"")</f>
        <v>0.0277777777777778</v>
      </c>
    </row>
    <row r="385" customFormat="false" ht="15" hidden="false" customHeight="false" outlineLevel="0" collapsed="false">
      <c r="A385" s="29"/>
      <c r="B385" s="30"/>
      <c r="C385" s="30"/>
      <c r="D385" s="30"/>
      <c r="E385" s="30"/>
      <c r="F385" s="30"/>
      <c r="G385" s="31"/>
      <c r="H385" s="31"/>
      <c r="I385" s="17" t="str">
        <f aca="false">IFERROR((G385-H385)/H385,"")</f>
        <v/>
      </c>
      <c r="J385" s="31"/>
      <c r="K385" s="30"/>
      <c r="L385" s="15" t="str">
        <f aca="false">IF(K385="W",(G385-1)*J385,IF(K385="L",-J385,IF(K385="P",0,"")))</f>
        <v/>
      </c>
      <c r="M385" s="16" t="str">
        <f aca="false">IFERROR(L385*$B$3,"")</f>
        <v/>
      </c>
      <c r="N385" s="15" t="n">
        <f aca="false">SUM($L$9:L385)</f>
        <v>0.85</v>
      </c>
      <c r="O385" s="16" t="n">
        <f aca="false">SUM($M$9:M385)</f>
        <v>8.5</v>
      </c>
      <c r="P385" s="13" t="n">
        <f aca="false">IFERROR(N385/SUM($J$9:J385),"")</f>
        <v>0.85</v>
      </c>
      <c r="Q385" s="13" t="n">
        <f aca="false">IFERROR(COUNTIF($K$9:K385,"W")/COUNTIF($K$9:K385,"&lt;&gt;"),"")</f>
        <v>1</v>
      </c>
      <c r="R385" s="17" t="n">
        <f aca="false">IFERROR(AVERAGE($I$9:I385),"")</f>
        <v>0.0277777777777778</v>
      </c>
    </row>
    <row r="386" customFormat="false" ht="15" hidden="false" customHeight="false" outlineLevel="0" collapsed="false">
      <c r="A386" s="29"/>
      <c r="B386" s="30"/>
      <c r="C386" s="30"/>
      <c r="D386" s="30"/>
      <c r="E386" s="30"/>
      <c r="F386" s="30"/>
      <c r="G386" s="31"/>
      <c r="H386" s="31"/>
      <c r="I386" s="17" t="str">
        <f aca="false">IFERROR((G386-H386)/H386,"")</f>
        <v/>
      </c>
      <c r="J386" s="31"/>
      <c r="K386" s="30"/>
      <c r="L386" s="15" t="str">
        <f aca="false">IF(K386="W",(G386-1)*J386,IF(K386="L",-J386,IF(K386="P",0,"")))</f>
        <v/>
      </c>
      <c r="M386" s="16" t="str">
        <f aca="false">IFERROR(L386*$B$3,"")</f>
        <v/>
      </c>
      <c r="N386" s="15" t="n">
        <f aca="false">SUM($L$9:L386)</f>
        <v>0.85</v>
      </c>
      <c r="O386" s="16" t="n">
        <f aca="false">SUM($M$9:M386)</f>
        <v>8.5</v>
      </c>
      <c r="P386" s="13" t="n">
        <f aca="false">IFERROR(N386/SUM($J$9:J386),"")</f>
        <v>0.85</v>
      </c>
      <c r="Q386" s="13" t="n">
        <f aca="false">IFERROR(COUNTIF($K$9:K386,"W")/COUNTIF($K$9:K386,"&lt;&gt;"),"")</f>
        <v>1</v>
      </c>
      <c r="R386" s="17" t="n">
        <f aca="false">IFERROR(AVERAGE($I$9:I386),"")</f>
        <v>0.0277777777777778</v>
      </c>
    </row>
    <row r="387" customFormat="false" ht="15" hidden="false" customHeight="false" outlineLevel="0" collapsed="false">
      <c r="A387" s="29"/>
      <c r="B387" s="30"/>
      <c r="C387" s="30"/>
      <c r="D387" s="30"/>
      <c r="E387" s="30"/>
      <c r="F387" s="30"/>
      <c r="G387" s="31"/>
      <c r="H387" s="31"/>
      <c r="I387" s="17" t="str">
        <f aca="false">IFERROR((G387-H387)/H387,"")</f>
        <v/>
      </c>
      <c r="J387" s="31"/>
      <c r="K387" s="30"/>
      <c r="L387" s="15" t="str">
        <f aca="false">IF(K387="W",(G387-1)*J387,IF(K387="L",-J387,IF(K387="P",0,"")))</f>
        <v/>
      </c>
      <c r="M387" s="16" t="str">
        <f aca="false">IFERROR(L387*$B$3,"")</f>
        <v/>
      </c>
      <c r="N387" s="15" t="n">
        <f aca="false">SUM($L$9:L387)</f>
        <v>0.85</v>
      </c>
      <c r="O387" s="16" t="n">
        <f aca="false">SUM($M$9:M387)</f>
        <v>8.5</v>
      </c>
      <c r="P387" s="13" t="n">
        <f aca="false">IFERROR(N387/SUM($J$9:J387),"")</f>
        <v>0.85</v>
      </c>
      <c r="Q387" s="13" t="n">
        <f aca="false">IFERROR(COUNTIF($K$9:K387,"W")/COUNTIF($K$9:K387,"&lt;&gt;"),"")</f>
        <v>1</v>
      </c>
      <c r="R387" s="17" t="n">
        <f aca="false">IFERROR(AVERAGE($I$9:I387),"")</f>
        <v>0.0277777777777778</v>
      </c>
    </row>
    <row r="388" customFormat="false" ht="15" hidden="false" customHeight="false" outlineLevel="0" collapsed="false">
      <c r="A388" s="29"/>
      <c r="B388" s="30"/>
      <c r="C388" s="30"/>
      <c r="D388" s="30"/>
      <c r="E388" s="30"/>
      <c r="F388" s="30"/>
      <c r="G388" s="31"/>
      <c r="H388" s="31"/>
      <c r="I388" s="17" t="str">
        <f aca="false">IFERROR((G388-H388)/H388,"")</f>
        <v/>
      </c>
      <c r="J388" s="31"/>
      <c r="K388" s="30"/>
      <c r="L388" s="15" t="str">
        <f aca="false">IF(K388="W",(G388-1)*J388,IF(K388="L",-J388,IF(K388="P",0,"")))</f>
        <v/>
      </c>
      <c r="M388" s="16" t="str">
        <f aca="false">IFERROR(L388*$B$3,"")</f>
        <v/>
      </c>
      <c r="N388" s="15" t="n">
        <f aca="false">SUM($L$9:L388)</f>
        <v>0.85</v>
      </c>
      <c r="O388" s="16" t="n">
        <f aca="false">SUM($M$9:M388)</f>
        <v>8.5</v>
      </c>
      <c r="P388" s="13" t="n">
        <f aca="false">IFERROR(N388/SUM($J$9:J388),"")</f>
        <v>0.85</v>
      </c>
      <c r="Q388" s="13" t="n">
        <f aca="false">IFERROR(COUNTIF($K$9:K388,"W")/COUNTIF($K$9:K388,"&lt;&gt;"),"")</f>
        <v>1</v>
      </c>
      <c r="R388" s="17" t="n">
        <f aca="false">IFERROR(AVERAGE($I$9:I388),"")</f>
        <v>0.0277777777777778</v>
      </c>
    </row>
    <row r="389" customFormat="false" ht="15" hidden="false" customHeight="false" outlineLevel="0" collapsed="false">
      <c r="A389" s="29"/>
      <c r="B389" s="30"/>
      <c r="C389" s="30"/>
      <c r="D389" s="30"/>
      <c r="E389" s="30"/>
      <c r="F389" s="30"/>
      <c r="G389" s="31"/>
      <c r="H389" s="31"/>
      <c r="I389" s="17" t="str">
        <f aca="false">IFERROR((G389-H389)/H389,"")</f>
        <v/>
      </c>
      <c r="J389" s="31"/>
      <c r="K389" s="30"/>
      <c r="L389" s="15" t="str">
        <f aca="false">IF(K389="W",(G389-1)*J389,IF(K389="L",-J389,IF(K389="P",0,"")))</f>
        <v/>
      </c>
      <c r="M389" s="16" t="str">
        <f aca="false">IFERROR(L389*$B$3,"")</f>
        <v/>
      </c>
      <c r="N389" s="15" t="n">
        <f aca="false">SUM($L$9:L389)</f>
        <v>0.85</v>
      </c>
      <c r="O389" s="16" t="n">
        <f aca="false">SUM($M$9:M389)</f>
        <v>8.5</v>
      </c>
      <c r="P389" s="13" t="n">
        <f aca="false">IFERROR(N389/SUM($J$9:J389),"")</f>
        <v>0.85</v>
      </c>
      <c r="Q389" s="13" t="n">
        <f aca="false">IFERROR(COUNTIF($K$9:K389,"W")/COUNTIF($K$9:K389,"&lt;&gt;"),"")</f>
        <v>1</v>
      </c>
      <c r="R389" s="17" t="n">
        <f aca="false">IFERROR(AVERAGE($I$9:I389),"")</f>
        <v>0.0277777777777778</v>
      </c>
    </row>
    <row r="390" customFormat="false" ht="15" hidden="false" customHeight="false" outlineLevel="0" collapsed="false">
      <c r="A390" s="29"/>
      <c r="B390" s="30"/>
      <c r="C390" s="30"/>
      <c r="D390" s="30"/>
      <c r="E390" s="30"/>
      <c r="F390" s="30"/>
      <c r="G390" s="31"/>
      <c r="H390" s="31"/>
      <c r="I390" s="17" t="str">
        <f aca="false">IFERROR((G390-H390)/H390,"")</f>
        <v/>
      </c>
      <c r="J390" s="31"/>
      <c r="K390" s="30"/>
      <c r="L390" s="15" t="str">
        <f aca="false">IF(K390="W",(G390-1)*J390,IF(K390="L",-J390,IF(K390="P",0,"")))</f>
        <v/>
      </c>
      <c r="M390" s="16" t="str">
        <f aca="false">IFERROR(L390*$B$3,"")</f>
        <v/>
      </c>
      <c r="N390" s="15" t="n">
        <f aca="false">SUM($L$9:L390)</f>
        <v>0.85</v>
      </c>
      <c r="O390" s="16" t="n">
        <f aca="false">SUM($M$9:M390)</f>
        <v>8.5</v>
      </c>
      <c r="P390" s="13" t="n">
        <f aca="false">IFERROR(N390/SUM($J$9:J390),"")</f>
        <v>0.85</v>
      </c>
      <c r="Q390" s="13" t="n">
        <f aca="false">IFERROR(COUNTIF($K$9:K390,"W")/COUNTIF($K$9:K390,"&lt;&gt;"),"")</f>
        <v>1</v>
      </c>
      <c r="R390" s="17" t="n">
        <f aca="false">IFERROR(AVERAGE($I$9:I390),"")</f>
        <v>0.0277777777777778</v>
      </c>
    </row>
    <row r="391" customFormat="false" ht="15" hidden="false" customHeight="false" outlineLevel="0" collapsed="false">
      <c r="A391" s="29"/>
      <c r="B391" s="30"/>
      <c r="C391" s="30"/>
      <c r="D391" s="30"/>
      <c r="E391" s="30"/>
      <c r="F391" s="30"/>
      <c r="G391" s="31"/>
      <c r="H391" s="31"/>
      <c r="I391" s="17" t="str">
        <f aca="false">IFERROR((G391-H391)/H391,"")</f>
        <v/>
      </c>
      <c r="J391" s="31"/>
      <c r="K391" s="30"/>
      <c r="L391" s="15" t="str">
        <f aca="false">IF(K391="W",(G391-1)*J391,IF(K391="L",-J391,IF(K391="P",0,"")))</f>
        <v/>
      </c>
      <c r="M391" s="16" t="str">
        <f aca="false">IFERROR(L391*$B$3,"")</f>
        <v/>
      </c>
      <c r="N391" s="15" t="n">
        <f aca="false">SUM($L$9:L391)</f>
        <v>0.85</v>
      </c>
      <c r="O391" s="16" t="n">
        <f aca="false">SUM($M$9:M391)</f>
        <v>8.5</v>
      </c>
      <c r="P391" s="13" t="n">
        <f aca="false">IFERROR(N391/SUM($J$9:J391),"")</f>
        <v>0.85</v>
      </c>
      <c r="Q391" s="13" t="n">
        <f aca="false">IFERROR(COUNTIF($K$9:K391,"W")/COUNTIF($K$9:K391,"&lt;&gt;"),"")</f>
        <v>1</v>
      </c>
      <c r="R391" s="17" t="n">
        <f aca="false">IFERROR(AVERAGE($I$9:I391),"")</f>
        <v>0.0277777777777778</v>
      </c>
    </row>
    <row r="392" customFormat="false" ht="15" hidden="false" customHeight="false" outlineLevel="0" collapsed="false">
      <c r="A392" s="29"/>
      <c r="B392" s="30"/>
      <c r="C392" s="30"/>
      <c r="D392" s="30"/>
      <c r="E392" s="30"/>
      <c r="F392" s="30"/>
      <c r="G392" s="31"/>
      <c r="H392" s="31"/>
      <c r="I392" s="17" t="str">
        <f aca="false">IFERROR((G392-H392)/H392,"")</f>
        <v/>
      </c>
      <c r="J392" s="31"/>
      <c r="K392" s="30"/>
      <c r="L392" s="15" t="str">
        <f aca="false">IF(K392="W",(G392-1)*J392,IF(K392="L",-J392,IF(K392="P",0,"")))</f>
        <v/>
      </c>
      <c r="M392" s="16" t="str">
        <f aca="false">IFERROR(L392*$B$3,"")</f>
        <v/>
      </c>
      <c r="N392" s="15" t="n">
        <f aca="false">SUM($L$9:L392)</f>
        <v>0.85</v>
      </c>
      <c r="O392" s="16" t="n">
        <f aca="false">SUM($M$9:M392)</f>
        <v>8.5</v>
      </c>
      <c r="P392" s="13" t="n">
        <f aca="false">IFERROR(N392/SUM($J$9:J392),"")</f>
        <v>0.85</v>
      </c>
      <c r="Q392" s="13" t="n">
        <f aca="false">IFERROR(COUNTIF($K$9:K392,"W")/COUNTIF($K$9:K392,"&lt;&gt;"),"")</f>
        <v>1</v>
      </c>
      <c r="R392" s="17" t="n">
        <f aca="false">IFERROR(AVERAGE($I$9:I392),"")</f>
        <v>0.0277777777777778</v>
      </c>
    </row>
    <row r="393" customFormat="false" ht="15" hidden="false" customHeight="false" outlineLevel="0" collapsed="false">
      <c r="A393" s="29"/>
      <c r="B393" s="30"/>
      <c r="C393" s="30"/>
      <c r="D393" s="30"/>
      <c r="E393" s="30"/>
      <c r="F393" s="30"/>
      <c r="G393" s="31"/>
      <c r="H393" s="31"/>
      <c r="I393" s="17" t="str">
        <f aca="false">IFERROR((G393-H393)/H393,"")</f>
        <v/>
      </c>
      <c r="J393" s="31"/>
      <c r="K393" s="30"/>
      <c r="L393" s="15" t="str">
        <f aca="false">IF(K393="W",(G393-1)*J393,IF(K393="L",-J393,IF(K393="P",0,"")))</f>
        <v/>
      </c>
      <c r="M393" s="16" t="str">
        <f aca="false">IFERROR(L393*$B$3,"")</f>
        <v/>
      </c>
      <c r="N393" s="15" t="n">
        <f aca="false">SUM($L$9:L393)</f>
        <v>0.85</v>
      </c>
      <c r="O393" s="16" t="n">
        <f aca="false">SUM($M$9:M393)</f>
        <v>8.5</v>
      </c>
      <c r="P393" s="13" t="n">
        <f aca="false">IFERROR(N393/SUM($J$9:J393),"")</f>
        <v>0.85</v>
      </c>
      <c r="Q393" s="13" t="n">
        <f aca="false">IFERROR(COUNTIF($K$9:K393,"W")/COUNTIF($K$9:K393,"&lt;&gt;"),"")</f>
        <v>1</v>
      </c>
      <c r="R393" s="17" t="n">
        <f aca="false">IFERROR(AVERAGE($I$9:I393),"")</f>
        <v>0.0277777777777778</v>
      </c>
    </row>
    <row r="394" customFormat="false" ht="15" hidden="false" customHeight="false" outlineLevel="0" collapsed="false">
      <c r="A394" s="29"/>
      <c r="B394" s="30"/>
      <c r="C394" s="30"/>
      <c r="D394" s="30"/>
      <c r="E394" s="30"/>
      <c r="F394" s="30"/>
      <c r="G394" s="31"/>
      <c r="H394" s="31"/>
      <c r="I394" s="17" t="str">
        <f aca="false">IFERROR((G394-H394)/H394,"")</f>
        <v/>
      </c>
      <c r="J394" s="31"/>
      <c r="K394" s="30"/>
      <c r="L394" s="15" t="str">
        <f aca="false">IF(K394="W",(G394-1)*J394,IF(K394="L",-J394,IF(K394="P",0,"")))</f>
        <v/>
      </c>
      <c r="M394" s="16" t="str">
        <f aca="false">IFERROR(L394*$B$3,"")</f>
        <v/>
      </c>
      <c r="N394" s="15" t="n">
        <f aca="false">SUM($L$9:L394)</f>
        <v>0.85</v>
      </c>
      <c r="O394" s="16" t="n">
        <f aca="false">SUM($M$9:M394)</f>
        <v>8.5</v>
      </c>
      <c r="P394" s="13" t="n">
        <f aca="false">IFERROR(N394/SUM($J$9:J394),"")</f>
        <v>0.85</v>
      </c>
      <c r="Q394" s="13" t="n">
        <f aca="false">IFERROR(COUNTIF($K$9:K394,"W")/COUNTIF($K$9:K394,"&lt;&gt;"),"")</f>
        <v>1</v>
      </c>
      <c r="R394" s="17" t="n">
        <f aca="false">IFERROR(AVERAGE($I$9:I394),"")</f>
        <v>0.0277777777777778</v>
      </c>
    </row>
    <row r="395" customFormat="false" ht="15" hidden="false" customHeight="false" outlineLevel="0" collapsed="false">
      <c r="A395" s="29"/>
      <c r="B395" s="30"/>
      <c r="C395" s="30"/>
      <c r="D395" s="30"/>
      <c r="E395" s="30"/>
      <c r="F395" s="30"/>
      <c r="G395" s="31"/>
      <c r="H395" s="31"/>
      <c r="I395" s="17" t="str">
        <f aca="false">IFERROR((G395-H395)/H395,"")</f>
        <v/>
      </c>
      <c r="J395" s="31"/>
      <c r="K395" s="30"/>
      <c r="L395" s="15" t="str">
        <f aca="false">IF(K395="W",(G395-1)*J395,IF(K395="L",-J395,IF(K395="P",0,"")))</f>
        <v/>
      </c>
      <c r="M395" s="16" t="str">
        <f aca="false">IFERROR(L395*$B$3,"")</f>
        <v/>
      </c>
      <c r="N395" s="15" t="n">
        <f aca="false">SUM($L$9:L395)</f>
        <v>0.85</v>
      </c>
      <c r="O395" s="16" t="n">
        <f aca="false">SUM($M$9:M395)</f>
        <v>8.5</v>
      </c>
      <c r="P395" s="13" t="n">
        <f aca="false">IFERROR(N395/SUM($J$9:J395),"")</f>
        <v>0.85</v>
      </c>
      <c r="Q395" s="13" t="n">
        <f aca="false">IFERROR(COUNTIF($K$9:K395,"W")/COUNTIF($K$9:K395,"&lt;&gt;"),"")</f>
        <v>1</v>
      </c>
      <c r="R395" s="17" t="n">
        <f aca="false">IFERROR(AVERAGE($I$9:I395),"")</f>
        <v>0.0277777777777778</v>
      </c>
    </row>
    <row r="396" customFormat="false" ht="15" hidden="false" customHeight="false" outlineLevel="0" collapsed="false">
      <c r="A396" s="29"/>
      <c r="B396" s="30"/>
      <c r="C396" s="30"/>
      <c r="D396" s="30"/>
      <c r="E396" s="30"/>
      <c r="F396" s="30"/>
      <c r="G396" s="31"/>
      <c r="H396" s="31"/>
      <c r="I396" s="17" t="str">
        <f aca="false">IFERROR((G396-H396)/H396,"")</f>
        <v/>
      </c>
      <c r="J396" s="31"/>
      <c r="K396" s="30"/>
      <c r="L396" s="15" t="str">
        <f aca="false">IF(K396="W",(G396-1)*J396,IF(K396="L",-J396,IF(K396="P",0,"")))</f>
        <v/>
      </c>
      <c r="M396" s="16" t="str">
        <f aca="false">IFERROR(L396*$B$3,"")</f>
        <v/>
      </c>
      <c r="N396" s="15" t="n">
        <f aca="false">SUM($L$9:L396)</f>
        <v>0.85</v>
      </c>
      <c r="O396" s="16" t="n">
        <f aca="false">SUM($M$9:M396)</f>
        <v>8.5</v>
      </c>
      <c r="P396" s="13" t="n">
        <f aca="false">IFERROR(N396/SUM($J$9:J396),"")</f>
        <v>0.85</v>
      </c>
      <c r="Q396" s="13" t="n">
        <f aca="false">IFERROR(COUNTIF($K$9:K396,"W")/COUNTIF($K$9:K396,"&lt;&gt;"),"")</f>
        <v>1</v>
      </c>
      <c r="R396" s="17" t="n">
        <f aca="false">IFERROR(AVERAGE($I$9:I396),"")</f>
        <v>0.0277777777777778</v>
      </c>
    </row>
    <row r="397" customFormat="false" ht="15" hidden="false" customHeight="false" outlineLevel="0" collapsed="false">
      <c r="A397" s="29"/>
      <c r="B397" s="30"/>
      <c r="C397" s="30"/>
      <c r="D397" s="30"/>
      <c r="E397" s="30"/>
      <c r="F397" s="30"/>
      <c r="G397" s="31"/>
      <c r="H397" s="31"/>
      <c r="I397" s="17" t="str">
        <f aca="false">IFERROR((G397-H397)/H397,"")</f>
        <v/>
      </c>
      <c r="J397" s="31"/>
      <c r="K397" s="30"/>
      <c r="L397" s="15" t="str">
        <f aca="false">IF(K397="W",(G397-1)*J397,IF(K397="L",-J397,IF(K397="P",0,"")))</f>
        <v/>
      </c>
      <c r="M397" s="16" t="str">
        <f aca="false">IFERROR(L397*$B$3,"")</f>
        <v/>
      </c>
      <c r="N397" s="15" t="n">
        <f aca="false">SUM($L$9:L397)</f>
        <v>0.85</v>
      </c>
      <c r="O397" s="16" t="n">
        <f aca="false">SUM($M$9:M397)</f>
        <v>8.5</v>
      </c>
      <c r="P397" s="13" t="n">
        <f aca="false">IFERROR(N397/SUM($J$9:J397),"")</f>
        <v>0.85</v>
      </c>
      <c r="Q397" s="13" t="n">
        <f aca="false">IFERROR(COUNTIF($K$9:K397,"W")/COUNTIF($K$9:K397,"&lt;&gt;"),"")</f>
        <v>1</v>
      </c>
      <c r="R397" s="17" t="n">
        <f aca="false">IFERROR(AVERAGE($I$9:I397),"")</f>
        <v>0.0277777777777778</v>
      </c>
    </row>
    <row r="398" customFormat="false" ht="15" hidden="false" customHeight="false" outlineLevel="0" collapsed="false">
      <c r="A398" s="29"/>
      <c r="B398" s="30"/>
      <c r="C398" s="30"/>
      <c r="D398" s="30"/>
      <c r="E398" s="30"/>
      <c r="F398" s="30"/>
      <c r="G398" s="31"/>
      <c r="H398" s="31"/>
      <c r="I398" s="17" t="str">
        <f aca="false">IFERROR((G398-H398)/H398,"")</f>
        <v/>
      </c>
      <c r="J398" s="31"/>
      <c r="K398" s="30"/>
      <c r="L398" s="15" t="str">
        <f aca="false">IF(K398="W",(G398-1)*J398,IF(K398="L",-J398,IF(K398="P",0,"")))</f>
        <v/>
      </c>
      <c r="M398" s="16" t="str">
        <f aca="false">IFERROR(L398*$B$3,"")</f>
        <v/>
      </c>
      <c r="N398" s="15" t="n">
        <f aca="false">SUM($L$9:L398)</f>
        <v>0.85</v>
      </c>
      <c r="O398" s="16" t="n">
        <f aca="false">SUM($M$9:M398)</f>
        <v>8.5</v>
      </c>
      <c r="P398" s="13" t="n">
        <f aca="false">IFERROR(N398/SUM($J$9:J398),"")</f>
        <v>0.85</v>
      </c>
      <c r="Q398" s="13" t="n">
        <f aca="false">IFERROR(COUNTIF($K$9:K398,"W")/COUNTIF($K$9:K398,"&lt;&gt;"),"")</f>
        <v>1</v>
      </c>
      <c r="R398" s="17" t="n">
        <f aca="false">IFERROR(AVERAGE($I$9:I398),"")</f>
        <v>0.0277777777777778</v>
      </c>
    </row>
    <row r="399" customFormat="false" ht="15" hidden="false" customHeight="false" outlineLevel="0" collapsed="false">
      <c r="A399" s="29"/>
      <c r="B399" s="30"/>
      <c r="C399" s="30"/>
      <c r="D399" s="30"/>
      <c r="E399" s="30"/>
      <c r="F399" s="30"/>
      <c r="G399" s="31"/>
      <c r="H399" s="31"/>
      <c r="I399" s="17" t="str">
        <f aca="false">IFERROR((G399-H399)/H399,"")</f>
        <v/>
      </c>
      <c r="J399" s="31"/>
      <c r="K399" s="30"/>
      <c r="L399" s="15" t="str">
        <f aca="false">IF(K399="W",(G399-1)*J399,IF(K399="L",-J399,IF(K399="P",0,"")))</f>
        <v/>
      </c>
      <c r="M399" s="16" t="str">
        <f aca="false">IFERROR(L399*$B$3,"")</f>
        <v/>
      </c>
      <c r="N399" s="15" t="n">
        <f aca="false">SUM($L$9:L399)</f>
        <v>0.85</v>
      </c>
      <c r="O399" s="16" t="n">
        <f aca="false">SUM($M$9:M399)</f>
        <v>8.5</v>
      </c>
      <c r="P399" s="13" t="n">
        <f aca="false">IFERROR(N399/SUM($J$9:J399),"")</f>
        <v>0.85</v>
      </c>
      <c r="Q399" s="13" t="n">
        <f aca="false">IFERROR(COUNTIF($K$9:K399,"W")/COUNTIF($K$9:K399,"&lt;&gt;"),"")</f>
        <v>1</v>
      </c>
      <c r="R399" s="17" t="n">
        <f aca="false">IFERROR(AVERAGE($I$9:I399),"")</f>
        <v>0.0277777777777778</v>
      </c>
    </row>
    <row r="400" customFormat="false" ht="15" hidden="false" customHeight="false" outlineLevel="0" collapsed="false">
      <c r="A400" s="29"/>
      <c r="B400" s="30"/>
      <c r="C400" s="30"/>
      <c r="D400" s="30"/>
      <c r="E400" s="30"/>
      <c r="F400" s="30"/>
      <c r="G400" s="31"/>
      <c r="H400" s="31"/>
      <c r="I400" s="17" t="str">
        <f aca="false">IFERROR((G400-H400)/H400,"")</f>
        <v/>
      </c>
      <c r="J400" s="31"/>
      <c r="K400" s="30"/>
      <c r="L400" s="15" t="str">
        <f aca="false">IF(K400="W",(G400-1)*J400,IF(K400="L",-J400,IF(K400="P",0,"")))</f>
        <v/>
      </c>
      <c r="M400" s="16" t="str">
        <f aca="false">IFERROR(L400*$B$3,"")</f>
        <v/>
      </c>
      <c r="N400" s="15" t="n">
        <f aca="false">SUM($L$9:L400)</f>
        <v>0.85</v>
      </c>
      <c r="O400" s="16" t="n">
        <f aca="false">SUM($M$9:M400)</f>
        <v>8.5</v>
      </c>
      <c r="P400" s="13" t="n">
        <f aca="false">IFERROR(N400/SUM($J$9:J400),"")</f>
        <v>0.85</v>
      </c>
      <c r="Q400" s="13" t="n">
        <f aca="false">IFERROR(COUNTIF($K$9:K400,"W")/COUNTIF($K$9:K400,"&lt;&gt;"),"")</f>
        <v>1</v>
      </c>
      <c r="R400" s="17" t="n">
        <f aca="false">IFERROR(AVERAGE($I$9:I400),"")</f>
        <v>0.0277777777777778</v>
      </c>
    </row>
    <row r="401" customFormat="false" ht="15" hidden="false" customHeight="false" outlineLevel="0" collapsed="false">
      <c r="A401" s="29"/>
      <c r="B401" s="30"/>
      <c r="C401" s="30"/>
      <c r="D401" s="30"/>
      <c r="E401" s="30"/>
      <c r="F401" s="30"/>
      <c r="G401" s="31"/>
      <c r="H401" s="31"/>
      <c r="I401" s="17" t="str">
        <f aca="false">IFERROR((G401-H401)/H401,"")</f>
        <v/>
      </c>
      <c r="J401" s="31"/>
      <c r="K401" s="30"/>
      <c r="L401" s="15" t="str">
        <f aca="false">IF(K401="W",(G401-1)*J401,IF(K401="L",-J401,IF(K401="P",0,"")))</f>
        <v/>
      </c>
      <c r="M401" s="16" t="str">
        <f aca="false">IFERROR(L401*$B$3,"")</f>
        <v/>
      </c>
      <c r="N401" s="15" t="n">
        <f aca="false">SUM($L$9:L401)</f>
        <v>0.85</v>
      </c>
      <c r="O401" s="16" t="n">
        <f aca="false">SUM($M$9:M401)</f>
        <v>8.5</v>
      </c>
      <c r="P401" s="13" t="n">
        <f aca="false">IFERROR(N401/SUM($J$9:J401),"")</f>
        <v>0.85</v>
      </c>
      <c r="Q401" s="13" t="n">
        <f aca="false">IFERROR(COUNTIF($K$9:K401,"W")/COUNTIF($K$9:K401,"&lt;&gt;"),"")</f>
        <v>1</v>
      </c>
      <c r="R401" s="17" t="n">
        <f aca="false">IFERROR(AVERAGE($I$9:I401),"")</f>
        <v>0.0277777777777778</v>
      </c>
    </row>
    <row r="402" customFormat="false" ht="15" hidden="false" customHeight="false" outlineLevel="0" collapsed="false">
      <c r="A402" s="29"/>
      <c r="B402" s="30"/>
      <c r="C402" s="30"/>
      <c r="D402" s="30"/>
      <c r="E402" s="30"/>
      <c r="F402" s="30"/>
      <c r="G402" s="31"/>
      <c r="H402" s="31"/>
      <c r="I402" s="17" t="str">
        <f aca="false">IFERROR((G402-H402)/H402,"")</f>
        <v/>
      </c>
      <c r="J402" s="31"/>
      <c r="K402" s="30"/>
      <c r="L402" s="15" t="str">
        <f aca="false">IF(K402="W",(G402-1)*J402,IF(K402="L",-J402,IF(K402="P",0,"")))</f>
        <v/>
      </c>
      <c r="M402" s="16" t="str">
        <f aca="false">IFERROR(L402*$B$3,"")</f>
        <v/>
      </c>
      <c r="N402" s="15" t="n">
        <f aca="false">SUM($L$9:L402)</f>
        <v>0.85</v>
      </c>
      <c r="O402" s="16" t="n">
        <f aca="false">SUM($M$9:M402)</f>
        <v>8.5</v>
      </c>
      <c r="P402" s="13" t="n">
        <f aca="false">IFERROR(N402/SUM($J$9:J402),"")</f>
        <v>0.85</v>
      </c>
      <c r="Q402" s="13" t="n">
        <f aca="false">IFERROR(COUNTIF($K$9:K402,"W")/COUNTIF($K$9:K402,"&lt;&gt;"),"")</f>
        <v>1</v>
      </c>
      <c r="R402" s="17" t="n">
        <f aca="false">IFERROR(AVERAGE($I$9:I402),"")</f>
        <v>0.0277777777777778</v>
      </c>
    </row>
    <row r="403" customFormat="false" ht="15" hidden="false" customHeight="false" outlineLevel="0" collapsed="false">
      <c r="A403" s="29"/>
      <c r="B403" s="30"/>
      <c r="C403" s="30"/>
      <c r="D403" s="30"/>
      <c r="E403" s="30"/>
      <c r="F403" s="30"/>
      <c r="G403" s="31"/>
      <c r="H403" s="31"/>
      <c r="I403" s="17" t="str">
        <f aca="false">IFERROR((G403-H403)/H403,"")</f>
        <v/>
      </c>
      <c r="J403" s="31"/>
      <c r="K403" s="30"/>
      <c r="L403" s="15" t="str">
        <f aca="false">IF(K403="W",(G403-1)*J403,IF(K403="L",-J403,IF(K403="P",0,"")))</f>
        <v/>
      </c>
      <c r="M403" s="16" t="str">
        <f aca="false">IFERROR(L403*$B$3,"")</f>
        <v/>
      </c>
      <c r="N403" s="15" t="n">
        <f aca="false">SUM($L$9:L403)</f>
        <v>0.85</v>
      </c>
      <c r="O403" s="16" t="n">
        <f aca="false">SUM($M$9:M403)</f>
        <v>8.5</v>
      </c>
      <c r="P403" s="13" t="n">
        <f aca="false">IFERROR(N403/SUM($J$9:J403),"")</f>
        <v>0.85</v>
      </c>
      <c r="Q403" s="13" t="n">
        <f aca="false">IFERROR(COUNTIF($K$9:K403,"W")/COUNTIF($K$9:K403,"&lt;&gt;"),"")</f>
        <v>1</v>
      </c>
      <c r="R403" s="17" t="n">
        <f aca="false">IFERROR(AVERAGE($I$9:I403),"")</f>
        <v>0.0277777777777778</v>
      </c>
    </row>
    <row r="404" customFormat="false" ht="15" hidden="false" customHeight="false" outlineLevel="0" collapsed="false">
      <c r="A404" s="29"/>
      <c r="B404" s="30"/>
      <c r="C404" s="30"/>
      <c r="D404" s="30"/>
      <c r="E404" s="30"/>
      <c r="F404" s="30"/>
      <c r="G404" s="31"/>
      <c r="H404" s="31"/>
      <c r="I404" s="17" t="str">
        <f aca="false">IFERROR((G404-H404)/H404,"")</f>
        <v/>
      </c>
      <c r="J404" s="31"/>
      <c r="K404" s="30"/>
      <c r="L404" s="15" t="str">
        <f aca="false">IF(K404="W",(G404-1)*J404,IF(K404="L",-J404,IF(K404="P",0,"")))</f>
        <v/>
      </c>
      <c r="M404" s="16" t="str">
        <f aca="false">IFERROR(L404*$B$3,"")</f>
        <v/>
      </c>
      <c r="N404" s="15" t="n">
        <f aca="false">SUM($L$9:L404)</f>
        <v>0.85</v>
      </c>
      <c r="O404" s="16" t="n">
        <f aca="false">SUM($M$9:M404)</f>
        <v>8.5</v>
      </c>
      <c r="P404" s="13" t="n">
        <f aca="false">IFERROR(N404/SUM($J$9:J404),"")</f>
        <v>0.85</v>
      </c>
      <c r="Q404" s="13" t="n">
        <f aca="false">IFERROR(COUNTIF($K$9:K404,"W")/COUNTIF($K$9:K404,"&lt;&gt;"),"")</f>
        <v>1</v>
      </c>
      <c r="R404" s="17" t="n">
        <f aca="false">IFERROR(AVERAGE($I$9:I404),"")</f>
        <v>0.0277777777777778</v>
      </c>
    </row>
    <row r="405" customFormat="false" ht="15" hidden="false" customHeight="false" outlineLevel="0" collapsed="false">
      <c r="A405" s="29"/>
      <c r="B405" s="30"/>
      <c r="C405" s="30"/>
      <c r="D405" s="30"/>
      <c r="E405" s="30"/>
      <c r="F405" s="30"/>
      <c r="G405" s="31"/>
      <c r="H405" s="31"/>
      <c r="I405" s="17" t="str">
        <f aca="false">IFERROR((G405-H405)/H405,"")</f>
        <v/>
      </c>
      <c r="J405" s="31"/>
      <c r="K405" s="30"/>
      <c r="L405" s="15" t="str">
        <f aca="false">IF(K405="W",(G405-1)*J405,IF(K405="L",-J405,IF(K405="P",0,"")))</f>
        <v/>
      </c>
      <c r="M405" s="16" t="str">
        <f aca="false">IFERROR(L405*$B$3,"")</f>
        <v/>
      </c>
      <c r="N405" s="15" t="n">
        <f aca="false">SUM($L$9:L405)</f>
        <v>0.85</v>
      </c>
      <c r="O405" s="16" t="n">
        <f aca="false">SUM($M$9:M405)</f>
        <v>8.5</v>
      </c>
      <c r="P405" s="13" t="n">
        <f aca="false">IFERROR(N405/SUM($J$9:J405),"")</f>
        <v>0.85</v>
      </c>
      <c r="Q405" s="13" t="n">
        <f aca="false">IFERROR(COUNTIF($K$9:K405,"W")/COUNTIF($K$9:K405,"&lt;&gt;"),"")</f>
        <v>1</v>
      </c>
      <c r="R405" s="17" t="n">
        <f aca="false">IFERROR(AVERAGE($I$9:I405),"")</f>
        <v>0.0277777777777778</v>
      </c>
    </row>
    <row r="406" customFormat="false" ht="15" hidden="false" customHeight="false" outlineLevel="0" collapsed="false">
      <c r="A406" s="29"/>
      <c r="B406" s="30"/>
      <c r="C406" s="30"/>
      <c r="D406" s="30"/>
      <c r="E406" s="30"/>
      <c r="F406" s="30"/>
      <c r="G406" s="31"/>
      <c r="H406" s="31"/>
      <c r="I406" s="17" t="str">
        <f aca="false">IFERROR((G406-H406)/H406,"")</f>
        <v/>
      </c>
      <c r="J406" s="31"/>
      <c r="K406" s="30"/>
      <c r="L406" s="15" t="str">
        <f aca="false">IF(K406="W",(G406-1)*J406,IF(K406="L",-J406,IF(K406="P",0,"")))</f>
        <v/>
      </c>
      <c r="M406" s="16" t="str">
        <f aca="false">IFERROR(L406*$B$3,"")</f>
        <v/>
      </c>
      <c r="N406" s="15" t="n">
        <f aca="false">SUM($L$9:L406)</f>
        <v>0.85</v>
      </c>
      <c r="O406" s="16" t="n">
        <f aca="false">SUM($M$9:M406)</f>
        <v>8.5</v>
      </c>
      <c r="P406" s="13" t="n">
        <f aca="false">IFERROR(N406/SUM($J$9:J406),"")</f>
        <v>0.85</v>
      </c>
      <c r="Q406" s="13" t="n">
        <f aca="false">IFERROR(COUNTIF($K$9:K406,"W")/COUNTIF($K$9:K406,"&lt;&gt;"),"")</f>
        <v>1</v>
      </c>
      <c r="R406" s="17" t="n">
        <f aca="false">IFERROR(AVERAGE($I$9:I406),"")</f>
        <v>0.0277777777777778</v>
      </c>
    </row>
    <row r="407" customFormat="false" ht="15" hidden="false" customHeight="false" outlineLevel="0" collapsed="false">
      <c r="A407" s="29"/>
      <c r="B407" s="30"/>
      <c r="C407" s="30"/>
      <c r="D407" s="30"/>
      <c r="E407" s="30"/>
      <c r="F407" s="30"/>
      <c r="G407" s="31"/>
      <c r="H407" s="31"/>
      <c r="I407" s="17" t="str">
        <f aca="false">IFERROR((G407-H407)/H407,"")</f>
        <v/>
      </c>
      <c r="J407" s="31"/>
      <c r="K407" s="30"/>
      <c r="L407" s="15" t="str">
        <f aca="false">IF(K407="W",(G407-1)*J407,IF(K407="L",-J407,IF(K407="P",0,"")))</f>
        <v/>
      </c>
      <c r="M407" s="16" t="str">
        <f aca="false">IFERROR(L407*$B$3,"")</f>
        <v/>
      </c>
      <c r="N407" s="15" t="n">
        <f aca="false">SUM($L$9:L407)</f>
        <v>0.85</v>
      </c>
      <c r="O407" s="16" t="n">
        <f aca="false">SUM($M$9:M407)</f>
        <v>8.5</v>
      </c>
      <c r="P407" s="13" t="n">
        <f aca="false">IFERROR(N407/SUM($J$9:J407),"")</f>
        <v>0.85</v>
      </c>
      <c r="Q407" s="13" t="n">
        <f aca="false">IFERROR(COUNTIF($K$9:K407,"W")/COUNTIF($K$9:K407,"&lt;&gt;"),"")</f>
        <v>1</v>
      </c>
      <c r="R407" s="17" t="n">
        <f aca="false">IFERROR(AVERAGE($I$9:I407),"")</f>
        <v>0.0277777777777778</v>
      </c>
    </row>
    <row r="408" customFormat="false" ht="15" hidden="false" customHeight="false" outlineLevel="0" collapsed="false">
      <c r="A408" s="29"/>
      <c r="B408" s="30"/>
      <c r="C408" s="30"/>
      <c r="D408" s="30"/>
      <c r="E408" s="30"/>
      <c r="F408" s="30"/>
      <c r="G408" s="31"/>
      <c r="H408" s="31"/>
      <c r="I408" s="17" t="str">
        <f aca="false">IFERROR((G408-H408)/H408,"")</f>
        <v/>
      </c>
      <c r="J408" s="31"/>
      <c r="K408" s="30"/>
      <c r="L408" s="15" t="str">
        <f aca="false">IF(K408="W",(G408-1)*J408,IF(K408="L",-J408,IF(K408="P",0,"")))</f>
        <v/>
      </c>
      <c r="M408" s="16" t="str">
        <f aca="false">IFERROR(L408*$B$3,"")</f>
        <v/>
      </c>
      <c r="N408" s="15" t="n">
        <f aca="false">SUM($L$9:L408)</f>
        <v>0.85</v>
      </c>
      <c r="O408" s="16" t="n">
        <f aca="false">SUM($M$9:M408)</f>
        <v>8.5</v>
      </c>
      <c r="P408" s="13" t="n">
        <f aca="false">IFERROR(N408/SUM($J$9:J408),"")</f>
        <v>0.85</v>
      </c>
      <c r="Q408" s="13" t="n">
        <f aca="false">IFERROR(COUNTIF($K$9:K408,"W")/COUNTIF($K$9:K408,"&lt;&gt;"),"")</f>
        <v>1</v>
      </c>
      <c r="R408" s="17" t="n">
        <f aca="false">IFERROR(AVERAGE($I$9:I408),"")</f>
        <v>0.0277777777777778</v>
      </c>
    </row>
    <row r="409" customFormat="false" ht="15" hidden="false" customHeight="false" outlineLevel="0" collapsed="false">
      <c r="A409" s="29"/>
      <c r="B409" s="30"/>
      <c r="C409" s="30"/>
      <c r="D409" s="30"/>
      <c r="E409" s="30"/>
      <c r="F409" s="30"/>
      <c r="G409" s="31"/>
      <c r="H409" s="31"/>
      <c r="I409" s="17" t="str">
        <f aca="false">IFERROR((G409-H409)/H409,"")</f>
        <v/>
      </c>
      <c r="J409" s="31"/>
      <c r="K409" s="30"/>
      <c r="L409" s="15" t="str">
        <f aca="false">IF(K409="W",(G409-1)*J409,IF(K409="L",-J409,IF(K409="P",0,"")))</f>
        <v/>
      </c>
      <c r="M409" s="16" t="str">
        <f aca="false">IFERROR(L409*$B$3,"")</f>
        <v/>
      </c>
      <c r="N409" s="15" t="n">
        <f aca="false">SUM($L$9:L409)</f>
        <v>0.85</v>
      </c>
      <c r="O409" s="16" t="n">
        <f aca="false">SUM($M$9:M409)</f>
        <v>8.5</v>
      </c>
      <c r="P409" s="13" t="n">
        <f aca="false">IFERROR(N409/SUM($J$9:J409),"")</f>
        <v>0.85</v>
      </c>
      <c r="Q409" s="13" t="n">
        <f aca="false">IFERROR(COUNTIF($K$9:K409,"W")/COUNTIF($K$9:K409,"&lt;&gt;"),"")</f>
        <v>1</v>
      </c>
      <c r="R409" s="17" t="n">
        <f aca="false">IFERROR(AVERAGE($I$9:I409),"")</f>
        <v>0.0277777777777778</v>
      </c>
    </row>
    <row r="410" customFormat="false" ht="15" hidden="false" customHeight="false" outlineLevel="0" collapsed="false">
      <c r="A410" s="29"/>
      <c r="B410" s="30"/>
      <c r="C410" s="30"/>
      <c r="D410" s="30"/>
      <c r="E410" s="30"/>
      <c r="F410" s="30"/>
      <c r="G410" s="31"/>
      <c r="H410" s="31"/>
      <c r="I410" s="17" t="str">
        <f aca="false">IFERROR((G410-H410)/H410,"")</f>
        <v/>
      </c>
      <c r="J410" s="31"/>
      <c r="K410" s="30"/>
      <c r="L410" s="15" t="str">
        <f aca="false">IF(K410="W",(G410-1)*J410,IF(K410="L",-J410,IF(K410="P",0,"")))</f>
        <v/>
      </c>
      <c r="M410" s="16" t="str">
        <f aca="false">IFERROR(L410*$B$3,"")</f>
        <v/>
      </c>
      <c r="N410" s="15" t="n">
        <f aca="false">SUM($L$9:L410)</f>
        <v>0.85</v>
      </c>
      <c r="O410" s="16" t="n">
        <f aca="false">SUM($M$9:M410)</f>
        <v>8.5</v>
      </c>
      <c r="P410" s="13" t="n">
        <f aca="false">IFERROR(N410/SUM($J$9:J410),"")</f>
        <v>0.85</v>
      </c>
      <c r="Q410" s="13" t="n">
        <f aca="false">IFERROR(COUNTIF($K$9:K410,"W")/COUNTIF($K$9:K410,"&lt;&gt;"),"")</f>
        <v>1</v>
      </c>
      <c r="R410" s="17" t="n">
        <f aca="false">IFERROR(AVERAGE($I$9:I410),"")</f>
        <v>0.0277777777777778</v>
      </c>
    </row>
    <row r="411" customFormat="false" ht="15" hidden="false" customHeight="false" outlineLevel="0" collapsed="false">
      <c r="A411" s="29"/>
      <c r="B411" s="30"/>
      <c r="C411" s="30"/>
      <c r="D411" s="30"/>
      <c r="E411" s="30"/>
      <c r="F411" s="30"/>
      <c r="G411" s="31"/>
      <c r="H411" s="31"/>
      <c r="I411" s="17" t="str">
        <f aca="false">IFERROR((G411-H411)/H411,"")</f>
        <v/>
      </c>
      <c r="J411" s="31"/>
      <c r="K411" s="30"/>
      <c r="L411" s="15" t="str">
        <f aca="false">IF(K411="W",(G411-1)*J411,IF(K411="L",-J411,IF(K411="P",0,"")))</f>
        <v/>
      </c>
      <c r="M411" s="16" t="str">
        <f aca="false">IFERROR(L411*$B$3,"")</f>
        <v/>
      </c>
      <c r="N411" s="15" t="n">
        <f aca="false">SUM($L$9:L411)</f>
        <v>0.85</v>
      </c>
      <c r="O411" s="16" t="n">
        <f aca="false">SUM($M$9:M411)</f>
        <v>8.5</v>
      </c>
      <c r="P411" s="13" t="n">
        <f aca="false">IFERROR(N411/SUM($J$9:J411),"")</f>
        <v>0.85</v>
      </c>
      <c r="Q411" s="13" t="n">
        <f aca="false">IFERROR(COUNTIF($K$9:K411,"W")/COUNTIF($K$9:K411,"&lt;&gt;"),"")</f>
        <v>1</v>
      </c>
      <c r="R411" s="17" t="n">
        <f aca="false">IFERROR(AVERAGE($I$9:I411),"")</f>
        <v>0.0277777777777778</v>
      </c>
    </row>
    <row r="412" customFormat="false" ht="15" hidden="false" customHeight="false" outlineLevel="0" collapsed="false">
      <c r="A412" s="29"/>
      <c r="B412" s="30"/>
      <c r="C412" s="30"/>
      <c r="D412" s="30"/>
      <c r="E412" s="30"/>
      <c r="F412" s="30"/>
      <c r="G412" s="31"/>
      <c r="H412" s="31"/>
      <c r="I412" s="17" t="str">
        <f aca="false">IFERROR((G412-H412)/H412,"")</f>
        <v/>
      </c>
      <c r="J412" s="31"/>
      <c r="K412" s="30"/>
      <c r="L412" s="15" t="str">
        <f aca="false">IF(K412="W",(G412-1)*J412,IF(K412="L",-J412,IF(K412="P",0,"")))</f>
        <v/>
      </c>
      <c r="M412" s="16" t="str">
        <f aca="false">IFERROR(L412*$B$3,"")</f>
        <v/>
      </c>
      <c r="N412" s="15" t="n">
        <f aca="false">SUM($L$9:L412)</f>
        <v>0.85</v>
      </c>
      <c r="O412" s="16" t="n">
        <f aca="false">SUM($M$9:M412)</f>
        <v>8.5</v>
      </c>
      <c r="P412" s="13" t="n">
        <f aca="false">IFERROR(N412/SUM($J$9:J412),"")</f>
        <v>0.85</v>
      </c>
      <c r="Q412" s="13" t="n">
        <f aca="false">IFERROR(COUNTIF($K$9:K412,"W")/COUNTIF($K$9:K412,"&lt;&gt;"),"")</f>
        <v>1</v>
      </c>
      <c r="R412" s="17" t="n">
        <f aca="false">IFERROR(AVERAGE($I$9:I412),"")</f>
        <v>0.0277777777777778</v>
      </c>
    </row>
    <row r="413" customFormat="false" ht="15" hidden="false" customHeight="false" outlineLevel="0" collapsed="false">
      <c r="A413" s="29"/>
      <c r="B413" s="30"/>
      <c r="C413" s="30"/>
      <c r="D413" s="30"/>
      <c r="E413" s="30"/>
      <c r="F413" s="30"/>
      <c r="G413" s="31"/>
      <c r="H413" s="31"/>
      <c r="I413" s="17" t="str">
        <f aca="false">IFERROR((G413-H413)/H413,"")</f>
        <v/>
      </c>
      <c r="J413" s="31"/>
      <c r="K413" s="30"/>
      <c r="L413" s="15" t="str">
        <f aca="false">IF(K413="W",(G413-1)*J413,IF(K413="L",-J413,IF(K413="P",0,"")))</f>
        <v/>
      </c>
      <c r="M413" s="16" t="str">
        <f aca="false">IFERROR(L413*$B$3,"")</f>
        <v/>
      </c>
      <c r="N413" s="15" t="n">
        <f aca="false">SUM($L$9:L413)</f>
        <v>0.85</v>
      </c>
      <c r="O413" s="16" t="n">
        <f aca="false">SUM($M$9:M413)</f>
        <v>8.5</v>
      </c>
      <c r="P413" s="13" t="n">
        <f aca="false">IFERROR(N413/SUM($J$9:J413),"")</f>
        <v>0.85</v>
      </c>
      <c r="Q413" s="13" t="n">
        <f aca="false">IFERROR(COUNTIF($K$9:K413,"W")/COUNTIF($K$9:K413,"&lt;&gt;"),"")</f>
        <v>1</v>
      </c>
      <c r="R413" s="17" t="n">
        <f aca="false">IFERROR(AVERAGE($I$9:I413),"")</f>
        <v>0.0277777777777778</v>
      </c>
    </row>
    <row r="414" customFormat="false" ht="15" hidden="false" customHeight="false" outlineLevel="0" collapsed="false">
      <c r="A414" s="29"/>
      <c r="B414" s="30"/>
      <c r="C414" s="30"/>
      <c r="D414" s="30"/>
      <c r="E414" s="30"/>
      <c r="F414" s="30"/>
      <c r="G414" s="31"/>
      <c r="H414" s="31"/>
      <c r="I414" s="17" t="str">
        <f aca="false">IFERROR((G414-H414)/H414,"")</f>
        <v/>
      </c>
      <c r="J414" s="31"/>
      <c r="K414" s="30"/>
      <c r="L414" s="15" t="str">
        <f aca="false">IF(K414="W",(G414-1)*J414,IF(K414="L",-J414,IF(K414="P",0,"")))</f>
        <v/>
      </c>
      <c r="M414" s="16" t="str">
        <f aca="false">IFERROR(L414*$B$3,"")</f>
        <v/>
      </c>
      <c r="N414" s="15" t="n">
        <f aca="false">SUM($L$9:L414)</f>
        <v>0.85</v>
      </c>
      <c r="O414" s="16" t="n">
        <f aca="false">SUM($M$9:M414)</f>
        <v>8.5</v>
      </c>
      <c r="P414" s="13" t="n">
        <f aca="false">IFERROR(N414/SUM($J$9:J414),"")</f>
        <v>0.85</v>
      </c>
      <c r="Q414" s="13" t="n">
        <f aca="false">IFERROR(COUNTIF($K$9:K414,"W")/COUNTIF($K$9:K414,"&lt;&gt;"),"")</f>
        <v>1</v>
      </c>
      <c r="R414" s="17" t="n">
        <f aca="false">IFERROR(AVERAGE($I$9:I414),"")</f>
        <v>0.0277777777777778</v>
      </c>
    </row>
    <row r="415" customFormat="false" ht="15" hidden="false" customHeight="false" outlineLevel="0" collapsed="false">
      <c r="A415" s="29"/>
      <c r="B415" s="30"/>
      <c r="C415" s="30"/>
      <c r="D415" s="30"/>
      <c r="E415" s="30"/>
      <c r="F415" s="30"/>
      <c r="G415" s="31"/>
      <c r="H415" s="31"/>
      <c r="I415" s="17" t="str">
        <f aca="false">IFERROR((G415-H415)/H415,"")</f>
        <v/>
      </c>
      <c r="J415" s="31"/>
      <c r="K415" s="30"/>
      <c r="L415" s="15" t="str">
        <f aca="false">IF(K415="W",(G415-1)*J415,IF(K415="L",-J415,IF(K415="P",0,"")))</f>
        <v/>
      </c>
      <c r="M415" s="16" t="str">
        <f aca="false">IFERROR(L415*$B$3,"")</f>
        <v/>
      </c>
      <c r="N415" s="15" t="n">
        <f aca="false">SUM($L$9:L415)</f>
        <v>0.85</v>
      </c>
      <c r="O415" s="16" t="n">
        <f aca="false">SUM($M$9:M415)</f>
        <v>8.5</v>
      </c>
      <c r="P415" s="13" t="n">
        <f aca="false">IFERROR(N415/SUM($J$9:J415),"")</f>
        <v>0.85</v>
      </c>
      <c r="Q415" s="13" t="n">
        <f aca="false">IFERROR(COUNTIF($K$9:K415,"W")/COUNTIF($K$9:K415,"&lt;&gt;"),"")</f>
        <v>1</v>
      </c>
      <c r="R415" s="17" t="n">
        <f aca="false">IFERROR(AVERAGE($I$9:I415),"")</f>
        <v>0.0277777777777778</v>
      </c>
    </row>
    <row r="416" customFormat="false" ht="15" hidden="false" customHeight="false" outlineLevel="0" collapsed="false">
      <c r="A416" s="29"/>
      <c r="B416" s="30"/>
      <c r="C416" s="30"/>
      <c r="D416" s="30"/>
      <c r="E416" s="30"/>
      <c r="F416" s="30"/>
      <c r="G416" s="31"/>
      <c r="H416" s="31"/>
      <c r="I416" s="17" t="str">
        <f aca="false">IFERROR((G416-H416)/H416,"")</f>
        <v/>
      </c>
      <c r="J416" s="31"/>
      <c r="K416" s="30"/>
      <c r="L416" s="15" t="str">
        <f aca="false">IF(K416="W",(G416-1)*J416,IF(K416="L",-J416,IF(K416="P",0,"")))</f>
        <v/>
      </c>
      <c r="M416" s="16" t="str">
        <f aca="false">IFERROR(L416*$B$3,"")</f>
        <v/>
      </c>
      <c r="N416" s="15" t="n">
        <f aca="false">SUM($L$9:L416)</f>
        <v>0.85</v>
      </c>
      <c r="O416" s="16" t="n">
        <f aca="false">SUM($M$9:M416)</f>
        <v>8.5</v>
      </c>
      <c r="P416" s="13" t="n">
        <f aca="false">IFERROR(N416/SUM($J$9:J416),"")</f>
        <v>0.85</v>
      </c>
      <c r="Q416" s="13" t="n">
        <f aca="false">IFERROR(COUNTIF($K$9:K416,"W")/COUNTIF($K$9:K416,"&lt;&gt;"),"")</f>
        <v>1</v>
      </c>
      <c r="R416" s="17" t="n">
        <f aca="false">IFERROR(AVERAGE($I$9:I416),"")</f>
        <v>0.0277777777777778</v>
      </c>
    </row>
    <row r="417" customFormat="false" ht="15" hidden="false" customHeight="false" outlineLevel="0" collapsed="false">
      <c r="A417" s="29"/>
      <c r="B417" s="30"/>
      <c r="C417" s="30"/>
      <c r="D417" s="30"/>
      <c r="E417" s="30"/>
      <c r="F417" s="30"/>
      <c r="G417" s="31"/>
      <c r="H417" s="31"/>
      <c r="I417" s="17" t="str">
        <f aca="false">IFERROR((G417-H417)/H417,"")</f>
        <v/>
      </c>
      <c r="J417" s="31"/>
      <c r="K417" s="30"/>
      <c r="L417" s="15" t="str">
        <f aca="false">IF(K417="W",(G417-1)*J417,IF(K417="L",-J417,IF(K417="P",0,"")))</f>
        <v/>
      </c>
      <c r="M417" s="16" t="str">
        <f aca="false">IFERROR(L417*$B$3,"")</f>
        <v/>
      </c>
      <c r="N417" s="15" t="n">
        <f aca="false">SUM($L$9:L417)</f>
        <v>0.85</v>
      </c>
      <c r="O417" s="16" t="n">
        <f aca="false">SUM($M$9:M417)</f>
        <v>8.5</v>
      </c>
      <c r="P417" s="13" t="n">
        <f aca="false">IFERROR(N417/SUM($J$9:J417),"")</f>
        <v>0.85</v>
      </c>
      <c r="Q417" s="13" t="n">
        <f aca="false">IFERROR(COUNTIF($K$9:K417,"W")/COUNTIF($K$9:K417,"&lt;&gt;"),"")</f>
        <v>1</v>
      </c>
      <c r="R417" s="17" t="n">
        <f aca="false">IFERROR(AVERAGE($I$9:I417),"")</f>
        <v>0.0277777777777778</v>
      </c>
    </row>
    <row r="418" customFormat="false" ht="15" hidden="false" customHeight="false" outlineLevel="0" collapsed="false">
      <c r="A418" s="29"/>
      <c r="B418" s="30"/>
      <c r="C418" s="30"/>
      <c r="D418" s="30"/>
      <c r="E418" s="30"/>
      <c r="F418" s="30"/>
      <c r="G418" s="31"/>
      <c r="H418" s="31"/>
      <c r="I418" s="17" t="str">
        <f aca="false">IFERROR((G418-H418)/H418,"")</f>
        <v/>
      </c>
      <c r="J418" s="31"/>
      <c r="K418" s="30"/>
      <c r="L418" s="15" t="str">
        <f aca="false">IF(K418="W",(G418-1)*J418,IF(K418="L",-J418,IF(K418="P",0,"")))</f>
        <v/>
      </c>
      <c r="M418" s="16" t="str">
        <f aca="false">IFERROR(L418*$B$3,"")</f>
        <v/>
      </c>
      <c r="N418" s="15" t="n">
        <f aca="false">SUM($L$9:L418)</f>
        <v>0.85</v>
      </c>
      <c r="O418" s="16" t="n">
        <f aca="false">SUM($M$9:M418)</f>
        <v>8.5</v>
      </c>
      <c r="P418" s="13" t="n">
        <f aca="false">IFERROR(N418/SUM($J$9:J418),"")</f>
        <v>0.85</v>
      </c>
      <c r="Q418" s="13" t="n">
        <f aca="false">IFERROR(COUNTIF($K$9:K418,"W")/COUNTIF($K$9:K418,"&lt;&gt;"),"")</f>
        <v>1</v>
      </c>
      <c r="R418" s="17" t="n">
        <f aca="false">IFERROR(AVERAGE($I$9:I418),"")</f>
        <v>0.0277777777777778</v>
      </c>
    </row>
    <row r="419" customFormat="false" ht="15" hidden="false" customHeight="false" outlineLevel="0" collapsed="false">
      <c r="A419" s="29"/>
      <c r="B419" s="30"/>
      <c r="C419" s="30"/>
      <c r="D419" s="30"/>
      <c r="E419" s="30"/>
      <c r="F419" s="30"/>
      <c r="G419" s="31"/>
      <c r="H419" s="31"/>
      <c r="I419" s="17" t="str">
        <f aca="false">IFERROR((G419-H419)/H419,"")</f>
        <v/>
      </c>
      <c r="J419" s="31"/>
      <c r="K419" s="30"/>
      <c r="L419" s="15" t="str">
        <f aca="false">IF(K419="W",(G419-1)*J419,IF(K419="L",-J419,IF(K419="P",0,"")))</f>
        <v/>
      </c>
      <c r="M419" s="16" t="str">
        <f aca="false">IFERROR(L419*$B$3,"")</f>
        <v/>
      </c>
      <c r="N419" s="15" t="n">
        <f aca="false">SUM($L$9:L419)</f>
        <v>0.85</v>
      </c>
      <c r="O419" s="16" t="n">
        <f aca="false">SUM($M$9:M419)</f>
        <v>8.5</v>
      </c>
      <c r="P419" s="13" t="n">
        <f aca="false">IFERROR(N419/SUM($J$9:J419),"")</f>
        <v>0.85</v>
      </c>
      <c r="Q419" s="13" t="n">
        <f aca="false">IFERROR(COUNTIF($K$9:K419,"W")/COUNTIF($K$9:K419,"&lt;&gt;"),"")</f>
        <v>1</v>
      </c>
      <c r="R419" s="17" t="n">
        <f aca="false">IFERROR(AVERAGE($I$9:I419),"")</f>
        <v>0.0277777777777778</v>
      </c>
    </row>
    <row r="420" customFormat="false" ht="15" hidden="false" customHeight="false" outlineLevel="0" collapsed="false">
      <c r="A420" s="29"/>
      <c r="B420" s="30"/>
      <c r="C420" s="30"/>
      <c r="D420" s="30"/>
      <c r="E420" s="30"/>
      <c r="F420" s="30"/>
      <c r="G420" s="31"/>
      <c r="H420" s="31"/>
      <c r="I420" s="17" t="str">
        <f aca="false">IFERROR((G420-H420)/H420,"")</f>
        <v/>
      </c>
      <c r="J420" s="31"/>
      <c r="K420" s="30"/>
      <c r="L420" s="15" t="str">
        <f aca="false">IF(K420="W",(G420-1)*J420,IF(K420="L",-J420,IF(K420="P",0,"")))</f>
        <v/>
      </c>
      <c r="M420" s="16" t="str">
        <f aca="false">IFERROR(L420*$B$3,"")</f>
        <v/>
      </c>
      <c r="N420" s="15" t="n">
        <f aca="false">SUM($L$9:L420)</f>
        <v>0.85</v>
      </c>
      <c r="O420" s="16" t="n">
        <f aca="false">SUM($M$9:M420)</f>
        <v>8.5</v>
      </c>
      <c r="P420" s="13" t="n">
        <f aca="false">IFERROR(N420/SUM($J$9:J420),"")</f>
        <v>0.85</v>
      </c>
      <c r="Q420" s="13" t="n">
        <f aca="false">IFERROR(COUNTIF($K$9:K420,"W")/COUNTIF($K$9:K420,"&lt;&gt;"),"")</f>
        <v>1</v>
      </c>
      <c r="R420" s="17" t="n">
        <f aca="false">IFERROR(AVERAGE($I$9:I420),"")</f>
        <v>0.0277777777777778</v>
      </c>
    </row>
    <row r="421" customFormat="false" ht="15" hidden="false" customHeight="false" outlineLevel="0" collapsed="false">
      <c r="A421" s="29"/>
      <c r="B421" s="30"/>
      <c r="C421" s="30"/>
      <c r="D421" s="30"/>
      <c r="E421" s="30"/>
      <c r="F421" s="30"/>
      <c r="G421" s="31"/>
      <c r="H421" s="31"/>
      <c r="I421" s="17" t="str">
        <f aca="false">IFERROR((G421-H421)/H421,"")</f>
        <v/>
      </c>
      <c r="J421" s="31"/>
      <c r="K421" s="30"/>
      <c r="L421" s="15" t="str">
        <f aca="false">IF(K421="W",(G421-1)*J421,IF(K421="L",-J421,IF(K421="P",0,"")))</f>
        <v/>
      </c>
      <c r="M421" s="16" t="str">
        <f aca="false">IFERROR(L421*$B$3,"")</f>
        <v/>
      </c>
      <c r="N421" s="15" t="n">
        <f aca="false">SUM($L$9:L421)</f>
        <v>0.85</v>
      </c>
      <c r="O421" s="16" t="n">
        <f aca="false">SUM($M$9:M421)</f>
        <v>8.5</v>
      </c>
      <c r="P421" s="13" t="n">
        <f aca="false">IFERROR(N421/SUM($J$9:J421),"")</f>
        <v>0.85</v>
      </c>
      <c r="Q421" s="13" t="n">
        <f aca="false">IFERROR(COUNTIF($K$9:K421,"W")/COUNTIF($K$9:K421,"&lt;&gt;"),"")</f>
        <v>1</v>
      </c>
      <c r="R421" s="17" t="n">
        <f aca="false">IFERROR(AVERAGE($I$9:I421),"")</f>
        <v>0.0277777777777778</v>
      </c>
    </row>
    <row r="422" customFormat="false" ht="15" hidden="false" customHeight="false" outlineLevel="0" collapsed="false">
      <c r="A422" s="29"/>
      <c r="B422" s="30"/>
      <c r="C422" s="30"/>
      <c r="D422" s="30"/>
      <c r="E422" s="30"/>
      <c r="F422" s="30"/>
      <c r="G422" s="31"/>
      <c r="H422" s="31"/>
      <c r="I422" s="17" t="str">
        <f aca="false">IFERROR((G422-H422)/H422,"")</f>
        <v/>
      </c>
      <c r="J422" s="31"/>
      <c r="K422" s="30"/>
      <c r="L422" s="15" t="str">
        <f aca="false">IF(K422="W",(G422-1)*J422,IF(K422="L",-J422,IF(K422="P",0,"")))</f>
        <v/>
      </c>
      <c r="M422" s="16" t="str">
        <f aca="false">IFERROR(L422*$B$3,"")</f>
        <v/>
      </c>
      <c r="N422" s="15" t="n">
        <f aca="false">SUM($L$9:L422)</f>
        <v>0.85</v>
      </c>
      <c r="O422" s="16" t="n">
        <f aca="false">SUM($M$9:M422)</f>
        <v>8.5</v>
      </c>
      <c r="P422" s="13" t="n">
        <f aca="false">IFERROR(N422/SUM($J$9:J422),"")</f>
        <v>0.85</v>
      </c>
      <c r="Q422" s="13" t="n">
        <f aca="false">IFERROR(COUNTIF($K$9:K422,"W")/COUNTIF($K$9:K422,"&lt;&gt;"),"")</f>
        <v>1</v>
      </c>
      <c r="R422" s="17" t="n">
        <f aca="false">IFERROR(AVERAGE($I$9:I422),"")</f>
        <v>0.0277777777777778</v>
      </c>
    </row>
    <row r="423" customFormat="false" ht="15" hidden="false" customHeight="false" outlineLevel="0" collapsed="false">
      <c r="A423" s="29"/>
      <c r="B423" s="30"/>
      <c r="C423" s="30"/>
      <c r="D423" s="30"/>
      <c r="E423" s="30"/>
      <c r="F423" s="30"/>
      <c r="G423" s="31"/>
      <c r="H423" s="31"/>
      <c r="I423" s="17" t="str">
        <f aca="false">IFERROR((G423-H423)/H423,"")</f>
        <v/>
      </c>
      <c r="J423" s="31"/>
      <c r="K423" s="30"/>
      <c r="L423" s="15" t="str">
        <f aca="false">IF(K423="W",(G423-1)*J423,IF(K423="L",-J423,IF(K423="P",0,"")))</f>
        <v/>
      </c>
      <c r="M423" s="16" t="str">
        <f aca="false">IFERROR(L423*$B$3,"")</f>
        <v/>
      </c>
      <c r="N423" s="15" t="n">
        <f aca="false">SUM($L$9:L423)</f>
        <v>0.85</v>
      </c>
      <c r="O423" s="16" t="n">
        <f aca="false">SUM($M$9:M423)</f>
        <v>8.5</v>
      </c>
      <c r="P423" s="13" t="n">
        <f aca="false">IFERROR(N423/SUM($J$9:J423),"")</f>
        <v>0.85</v>
      </c>
      <c r="Q423" s="13" t="n">
        <f aca="false">IFERROR(COUNTIF($K$9:K423,"W")/COUNTIF($K$9:K423,"&lt;&gt;"),"")</f>
        <v>1</v>
      </c>
      <c r="R423" s="17" t="n">
        <f aca="false">IFERROR(AVERAGE($I$9:I423),"")</f>
        <v>0.0277777777777778</v>
      </c>
    </row>
    <row r="424" customFormat="false" ht="15" hidden="false" customHeight="false" outlineLevel="0" collapsed="false">
      <c r="A424" s="29"/>
      <c r="B424" s="30"/>
      <c r="C424" s="30"/>
      <c r="D424" s="30"/>
      <c r="E424" s="30"/>
      <c r="F424" s="30"/>
      <c r="G424" s="31"/>
      <c r="H424" s="31"/>
      <c r="I424" s="17" t="str">
        <f aca="false">IFERROR((G424-H424)/H424,"")</f>
        <v/>
      </c>
      <c r="J424" s="31"/>
      <c r="K424" s="30"/>
      <c r="L424" s="15" t="str">
        <f aca="false">IF(K424="W",(G424-1)*J424,IF(K424="L",-J424,IF(K424="P",0,"")))</f>
        <v/>
      </c>
      <c r="M424" s="16" t="str">
        <f aca="false">IFERROR(L424*$B$3,"")</f>
        <v/>
      </c>
      <c r="N424" s="15" t="n">
        <f aca="false">SUM($L$9:L424)</f>
        <v>0.85</v>
      </c>
      <c r="O424" s="16" t="n">
        <f aca="false">SUM($M$9:M424)</f>
        <v>8.5</v>
      </c>
      <c r="P424" s="13" t="n">
        <f aca="false">IFERROR(N424/SUM($J$9:J424),"")</f>
        <v>0.85</v>
      </c>
      <c r="Q424" s="13" t="n">
        <f aca="false">IFERROR(COUNTIF($K$9:K424,"W")/COUNTIF($K$9:K424,"&lt;&gt;"),"")</f>
        <v>1</v>
      </c>
      <c r="R424" s="17" t="n">
        <f aca="false">IFERROR(AVERAGE($I$9:I424),"")</f>
        <v>0.0277777777777778</v>
      </c>
    </row>
    <row r="425" customFormat="false" ht="15" hidden="false" customHeight="false" outlineLevel="0" collapsed="false">
      <c r="A425" s="29"/>
      <c r="B425" s="30"/>
      <c r="C425" s="30"/>
      <c r="D425" s="30"/>
      <c r="E425" s="30"/>
      <c r="F425" s="30"/>
      <c r="G425" s="31"/>
      <c r="H425" s="31"/>
      <c r="I425" s="17" t="str">
        <f aca="false">IFERROR((G425-H425)/H425,"")</f>
        <v/>
      </c>
      <c r="J425" s="31"/>
      <c r="K425" s="30"/>
      <c r="L425" s="15" t="str">
        <f aca="false">IF(K425="W",(G425-1)*J425,IF(K425="L",-J425,IF(K425="P",0,"")))</f>
        <v/>
      </c>
      <c r="M425" s="16" t="str">
        <f aca="false">IFERROR(L425*$B$3,"")</f>
        <v/>
      </c>
      <c r="N425" s="15" t="n">
        <f aca="false">SUM($L$9:L425)</f>
        <v>0.85</v>
      </c>
      <c r="O425" s="16" t="n">
        <f aca="false">SUM($M$9:M425)</f>
        <v>8.5</v>
      </c>
      <c r="P425" s="13" t="n">
        <f aca="false">IFERROR(N425/SUM($J$9:J425),"")</f>
        <v>0.85</v>
      </c>
      <c r="Q425" s="13" t="n">
        <f aca="false">IFERROR(COUNTIF($K$9:K425,"W")/COUNTIF($K$9:K425,"&lt;&gt;"),"")</f>
        <v>1</v>
      </c>
      <c r="R425" s="17" t="n">
        <f aca="false">IFERROR(AVERAGE($I$9:I425),"")</f>
        <v>0.0277777777777778</v>
      </c>
    </row>
    <row r="426" customFormat="false" ht="15" hidden="false" customHeight="false" outlineLevel="0" collapsed="false">
      <c r="A426" s="29"/>
      <c r="B426" s="30"/>
      <c r="C426" s="30"/>
      <c r="D426" s="30"/>
      <c r="E426" s="30"/>
      <c r="F426" s="30"/>
      <c r="G426" s="31"/>
      <c r="H426" s="31"/>
      <c r="I426" s="17" t="str">
        <f aca="false">IFERROR((G426-H426)/H426,"")</f>
        <v/>
      </c>
      <c r="J426" s="31"/>
      <c r="K426" s="30"/>
      <c r="L426" s="15" t="str">
        <f aca="false">IF(K426="W",(G426-1)*J426,IF(K426="L",-J426,IF(K426="P",0,"")))</f>
        <v/>
      </c>
      <c r="M426" s="16" t="str">
        <f aca="false">IFERROR(L426*$B$3,"")</f>
        <v/>
      </c>
      <c r="N426" s="15" t="n">
        <f aca="false">SUM($L$9:L426)</f>
        <v>0.85</v>
      </c>
      <c r="O426" s="16" t="n">
        <f aca="false">SUM($M$9:M426)</f>
        <v>8.5</v>
      </c>
      <c r="P426" s="13" t="n">
        <f aca="false">IFERROR(N426/SUM($J$9:J426),"")</f>
        <v>0.85</v>
      </c>
      <c r="Q426" s="13" t="n">
        <f aca="false">IFERROR(COUNTIF($K$9:K426,"W")/COUNTIF($K$9:K426,"&lt;&gt;"),"")</f>
        <v>1</v>
      </c>
      <c r="R426" s="17" t="n">
        <f aca="false">IFERROR(AVERAGE($I$9:I426),"")</f>
        <v>0.0277777777777778</v>
      </c>
    </row>
    <row r="427" customFormat="false" ht="15" hidden="false" customHeight="false" outlineLevel="0" collapsed="false">
      <c r="A427" s="29"/>
      <c r="B427" s="30"/>
      <c r="C427" s="30"/>
      <c r="D427" s="30"/>
      <c r="E427" s="30"/>
      <c r="F427" s="30"/>
      <c r="G427" s="31"/>
      <c r="H427" s="31"/>
      <c r="I427" s="17" t="str">
        <f aca="false">IFERROR((G427-H427)/H427,"")</f>
        <v/>
      </c>
      <c r="J427" s="31"/>
      <c r="K427" s="30"/>
      <c r="L427" s="15" t="str">
        <f aca="false">IF(K427="W",(G427-1)*J427,IF(K427="L",-J427,IF(K427="P",0,"")))</f>
        <v/>
      </c>
      <c r="M427" s="16" t="str">
        <f aca="false">IFERROR(L427*$B$3,"")</f>
        <v/>
      </c>
      <c r="N427" s="15" t="n">
        <f aca="false">SUM($L$9:L427)</f>
        <v>0.85</v>
      </c>
      <c r="O427" s="16" t="n">
        <f aca="false">SUM($M$9:M427)</f>
        <v>8.5</v>
      </c>
      <c r="P427" s="13" t="n">
        <f aca="false">IFERROR(N427/SUM($J$9:J427),"")</f>
        <v>0.85</v>
      </c>
      <c r="Q427" s="13" t="n">
        <f aca="false">IFERROR(COUNTIF($K$9:K427,"W")/COUNTIF($K$9:K427,"&lt;&gt;"),"")</f>
        <v>1</v>
      </c>
      <c r="R427" s="17" t="n">
        <f aca="false">IFERROR(AVERAGE($I$9:I427),"")</f>
        <v>0.0277777777777778</v>
      </c>
    </row>
    <row r="428" customFormat="false" ht="15" hidden="false" customHeight="false" outlineLevel="0" collapsed="false">
      <c r="A428" s="29"/>
      <c r="B428" s="30"/>
      <c r="C428" s="30"/>
      <c r="D428" s="30"/>
      <c r="E428" s="30"/>
      <c r="F428" s="30"/>
      <c r="G428" s="31"/>
      <c r="H428" s="31"/>
      <c r="I428" s="17" t="str">
        <f aca="false">IFERROR((G428-H428)/H428,"")</f>
        <v/>
      </c>
      <c r="J428" s="31"/>
      <c r="K428" s="30"/>
      <c r="L428" s="15" t="str">
        <f aca="false">IF(K428="W",(G428-1)*J428,IF(K428="L",-J428,IF(K428="P",0,"")))</f>
        <v/>
      </c>
      <c r="M428" s="16" t="str">
        <f aca="false">IFERROR(L428*$B$3,"")</f>
        <v/>
      </c>
      <c r="N428" s="15" t="n">
        <f aca="false">SUM($L$9:L428)</f>
        <v>0.85</v>
      </c>
      <c r="O428" s="16" t="n">
        <f aca="false">SUM($M$9:M428)</f>
        <v>8.5</v>
      </c>
      <c r="P428" s="13" t="n">
        <f aca="false">IFERROR(N428/SUM($J$9:J428),"")</f>
        <v>0.85</v>
      </c>
      <c r="Q428" s="13" t="n">
        <f aca="false">IFERROR(COUNTIF($K$9:K428,"W")/COUNTIF($K$9:K428,"&lt;&gt;"),"")</f>
        <v>1</v>
      </c>
      <c r="R428" s="17" t="n">
        <f aca="false">IFERROR(AVERAGE($I$9:I428),"")</f>
        <v>0.0277777777777778</v>
      </c>
    </row>
    <row r="429" customFormat="false" ht="15" hidden="false" customHeight="false" outlineLevel="0" collapsed="false">
      <c r="A429" s="29"/>
      <c r="B429" s="30"/>
      <c r="C429" s="30"/>
      <c r="D429" s="30"/>
      <c r="E429" s="30"/>
      <c r="F429" s="30"/>
      <c r="G429" s="31"/>
      <c r="H429" s="31"/>
      <c r="I429" s="17" t="str">
        <f aca="false">IFERROR((G429-H429)/H429,"")</f>
        <v/>
      </c>
      <c r="J429" s="31"/>
      <c r="K429" s="30"/>
      <c r="L429" s="15" t="str">
        <f aca="false">IF(K429="W",(G429-1)*J429,IF(K429="L",-J429,IF(K429="P",0,"")))</f>
        <v/>
      </c>
      <c r="M429" s="16" t="str">
        <f aca="false">IFERROR(L429*$B$3,"")</f>
        <v/>
      </c>
      <c r="N429" s="15" t="n">
        <f aca="false">SUM($L$9:L429)</f>
        <v>0.85</v>
      </c>
      <c r="O429" s="16" t="n">
        <f aca="false">SUM($M$9:M429)</f>
        <v>8.5</v>
      </c>
      <c r="P429" s="13" t="n">
        <f aca="false">IFERROR(N429/SUM($J$9:J429),"")</f>
        <v>0.85</v>
      </c>
      <c r="Q429" s="13" t="n">
        <f aca="false">IFERROR(COUNTIF($K$9:K429,"W")/COUNTIF($K$9:K429,"&lt;&gt;"),"")</f>
        <v>1</v>
      </c>
      <c r="R429" s="17" t="n">
        <f aca="false">IFERROR(AVERAGE($I$9:I429),"")</f>
        <v>0.0277777777777778</v>
      </c>
    </row>
    <row r="430" customFormat="false" ht="15" hidden="false" customHeight="false" outlineLevel="0" collapsed="false">
      <c r="A430" s="29"/>
      <c r="B430" s="30"/>
      <c r="C430" s="30"/>
      <c r="D430" s="30"/>
      <c r="E430" s="30"/>
      <c r="F430" s="30"/>
      <c r="G430" s="31"/>
      <c r="H430" s="31"/>
      <c r="I430" s="17" t="str">
        <f aca="false">IFERROR((G430-H430)/H430,"")</f>
        <v/>
      </c>
      <c r="J430" s="31"/>
      <c r="K430" s="30"/>
      <c r="L430" s="15" t="str">
        <f aca="false">IF(K430="W",(G430-1)*J430,IF(K430="L",-J430,IF(K430="P",0,"")))</f>
        <v/>
      </c>
      <c r="M430" s="16" t="str">
        <f aca="false">IFERROR(L430*$B$3,"")</f>
        <v/>
      </c>
      <c r="N430" s="15" t="n">
        <f aca="false">SUM($L$9:L430)</f>
        <v>0.85</v>
      </c>
      <c r="O430" s="16" t="n">
        <f aca="false">SUM($M$9:M430)</f>
        <v>8.5</v>
      </c>
      <c r="P430" s="13" t="n">
        <f aca="false">IFERROR(N430/SUM($J$9:J430),"")</f>
        <v>0.85</v>
      </c>
      <c r="Q430" s="13" t="n">
        <f aca="false">IFERROR(COUNTIF($K$9:K430,"W")/COUNTIF($K$9:K430,"&lt;&gt;"),"")</f>
        <v>1</v>
      </c>
      <c r="R430" s="17" t="n">
        <f aca="false">IFERROR(AVERAGE($I$9:I430),"")</f>
        <v>0.0277777777777778</v>
      </c>
    </row>
    <row r="431" customFormat="false" ht="15" hidden="false" customHeight="false" outlineLevel="0" collapsed="false">
      <c r="A431" s="29"/>
      <c r="B431" s="30"/>
      <c r="C431" s="30"/>
      <c r="D431" s="30"/>
      <c r="E431" s="30"/>
      <c r="F431" s="30"/>
      <c r="G431" s="31"/>
      <c r="H431" s="31"/>
      <c r="I431" s="17" t="str">
        <f aca="false">IFERROR((G431-H431)/H431,"")</f>
        <v/>
      </c>
      <c r="J431" s="31"/>
      <c r="K431" s="30"/>
      <c r="L431" s="15" t="str">
        <f aca="false">IF(K431="W",(G431-1)*J431,IF(K431="L",-J431,IF(K431="P",0,"")))</f>
        <v/>
      </c>
      <c r="M431" s="16" t="str">
        <f aca="false">IFERROR(L431*$B$3,"")</f>
        <v/>
      </c>
      <c r="N431" s="15" t="n">
        <f aca="false">SUM($L$9:L431)</f>
        <v>0.85</v>
      </c>
      <c r="O431" s="16" t="n">
        <f aca="false">SUM($M$9:M431)</f>
        <v>8.5</v>
      </c>
      <c r="P431" s="13" t="n">
        <f aca="false">IFERROR(N431/SUM($J$9:J431),"")</f>
        <v>0.85</v>
      </c>
      <c r="Q431" s="13" t="n">
        <f aca="false">IFERROR(COUNTIF($K$9:K431,"W")/COUNTIF($K$9:K431,"&lt;&gt;"),"")</f>
        <v>1</v>
      </c>
      <c r="R431" s="17" t="n">
        <f aca="false">IFERROR(AVERAGE($I$9:I431),"")</f>
        <v>0.0277777777777778</v>
      </c>
    </row>
    <row r="432" customFormat="false" ht="15" hidden="false" customHeight="false" outlineLevel="0" collapsed="false">
      <c r="A432" s="29"/>
      <c r="B432" s="30"/>
      <c r="C432" s="30"/>
      <c r="D432" s="30"/>
      <c r="E432" s="30"/>
      <c r="F432" s="30"/>
      <c r="G432" s="31"/>
      <c r="H432" s="31"/>
      <c r="I432" s="17" t="str">
        <f aca="false">IFERROR((G432-H432)/H432,"")</f>
        <v/>
      </c>
      <c r="J432" s="31"/>
      <c r="K432" s="30"/>
      <c r="L432" s="15" t="str">
        <f aca="false">IF(K432="W",(G432-1)*J432,IF(K432="L",-J432,IF(K432="P",0,"")))</f>
        <v/>
      </c>
      <c r="M432" s="16" t="str">
        <f aca="false">IFERROR(L432*$B$3,"")</f>
        <v/>
      </c>
      <c r="N432" s="15" t="n">
        <f aca="false">SUM($L$9:L432)</f>
        <v>0.85</v>
      </c>
      <c r="O432" s="16" t="n">
        <f aca="false">SUM($M$9:M432)</f>
        <v>8.5</v>
      </c>
      <c r="P432" s="13" t="n">
        <f aca="false">IFERROR(N432/SUM($J$9:J432),"")</f>
        <v>0.85</v>
      </c>
      <c r="Q432" s="13" t="n">
        <f aca="false">IFERROR(COUNTIF($K$9:K432,"W")/COUNTIF($K$9:K432,"&lt;&gt;"),"")</f>
        <v>1</v>
      </c>
      <c r="R432" s="17" t="n">
        <f aca="false">IFERROR(AVERAGE($I$9:I432),"")</f>
        <v>0.0277777777777778</v>
      </c>
    </row>
    <row r="433" customFormat="false" ht="15" hidden="false" customHeight="false" outlineLevel="0" collapsed="false">
      <c r="A433" s="29"/>
      <c r="B433" s="30"/>
      <c r="C433" s="30"/>
      <c r="D433" s="30"/>
      <c r="E433" s="30"/>
      <c r="F433" s="30"/>
      <c r="G433" s="31"/>
      <c r="H433" s="31"/>
      <c r="I433" s="17" t="str">
        <f aca="false">IFERROR((G433-H433)/H433,"")</f>
        <v/>
      </c>
      <c r="J433" s="31"/>
      <c r="K433" s="30"/>
      <c r="L433" s="15" t="str">
        <f aca="false">IF(K433="W",(G433-1)*J433,IF(K433="L",-J433,IF(K433="P",0,"")))</f>
        <v/>
      </c>
      <c r="M433" s="16" t="str">
        <f aca="false">IFERROR(L433*$B$3,"")</f>
        <v/>
      </c>
      <c r="N433" s="15" t="n">
        <f aca="false">SUM($L$9:L433)</f>
        <v>0.85</v>
      </c>
      <c r="O433" s="16" t="n">
        <f aca="false">SUM($M$9:M433)</f>
        <v>8.5</v>
      </c>
      <c r="P433" s="13" t="n">
        <f aca="false">IFERROR(N433/SUM($J$9:J433),"")</f>
        <v>0.85</v>
      </c>
      <c r="Q433" s="13" t="n">
        <f aca="false">IFERROR(COUNTIF($K$9:K433,"W")/COUNTIF($K$9:K433,"&lt;&gt;"),"")</f>
        <v>1</v>
      </c>
      <c r="R433" s="17" t="n">
        <f aca="false">IFERROR(AVERAGE($I$9:I433),"")</f>
        <v>0.0277777777777778</v>
      </c>
    </row>
    <row r="434" customFormat="false" ht="15" hidden="false" customHeight="false" outlineLevel="0" collapsed="false">
      <c r="A434" s="29"/>
      <c r="B434" s="30"/>
      <c r="C434" s="30"/>
      <c r="D434" s="30"/>
      <c r="E434" s="30"/>
      <c r="F434" s="30"/>
      <c r="G434" s="31"/>
      <c r="H434" s="31"/>
      <c r="I434" s="17" t="str">
        <f aca="false">IFERROR((G434-H434)/H434,"")</f>
        <v/>
      </c>
      <c r="J434" s="31"/>
      <c r="K434" s="30"/>
      <c r="L434" s="15" t="str">
        <f aca="false">IF(K434="W",(G434-1)*J434,IF(K434="L",-J434,IF(K434="P",0,"")))</f>
        <v/>
      </c>
      <c r="M434" s="16" t="str">
        <f aca="false">IFERROR(L434*$B$3,"")</f>
        <v/>
      </c>
      <c r="N434" s="15" t="n">
        <f aca="false">SUM($L$9:L434)</f>
        <v>0.85</v>
      </c>
      <c r="O434" s="16" t="n">
        <f aca="false">SUM($M$9:M434)</f>
        <v>8.5</v>
      </c>
      <c r="P434" s="13" t="n">
        <f aca="false">IFERROR(N434/SUM($J$9:J434),"")</f>
        <v>0.85</v>
      </c>
      <c r="Q434" s="13" t="n">
        <f aca="false">IFERROR(COUNTIF($K$9:K434,"W")/COUNTIF($K$9:K434,"&lt;&gt;"),"")</f>
        <v>1</v>
      </c>
      <c r="R434" s="17" t="n">
        <f aca="false">IFERROR(AVERAGE($I$9:I434),"")</f>
        <v>0.0277777777777778</v>
      </c>
    </row>
    <row r="435" customFormat="false" ht="15" hidden="false" customHeight="false" outlineLevel="0" collapsed="false">
      <c r="A435" s="29"/>
      <c r="B435" s="30"/>
      <c r="C435" s="30"/>
      <c r="D435" s="30"/>
      <c r="E435" s="30"/>
      <c r="F435" s="30"/>
      <c r="G435" s="31"/>
      <c r="H435" s="31"/>
      <c r="I435" s="17" t="str">
        <f aca="false">IFERROR((G435-H435)/H435,"")</f>
        <v/>
      </c>
      <c r="J435" s="31"/>
      <c r="K435" s="30"/>
      <c r="L435" s="15" t="str">
        <f aca="false">IF(K435="W",(G435-1)*J435,IF(K435="L",-J435,IF(K435="P",0,"")))</f>
        <v/>
      </c>
      <c r="M435" s="16" t="str">
        <f aca="false">IFERROR(L435*$B$3,"")</f>
        <v/>
      </c>
      <c r="N435" s="15" t="n">
        <f aca="false">SUM($L$9:L435)</f>
        <v>0.85</v>
      </c>
      <c r="O435" s="16" t="n">
        <f aca="false">SUM($M$9:M435)</f>
        <v>8.5</v>
      </c>
      <c r="P435" s="13" t="n">
        <f aca="false">IFERROR(N435/SUM($J$9:J435),"")</f>
        <v>0.85</v>
      </c>
      <c r="Q435" s="13" t="n">
        <f aca="false">IFERROR(COUNTIF($K$9:K435,"W")/COUNTIF($K$9:K435,"&lt;&gt;"),"")</f>
        <v>1</v>
      </c>
      <c r="R435" s="17" t="n">
        <f aca="false">IFERROR(AVERAGE($I$9:I435),"")</f>
        <v>0.0277777777777778</v>
      </c>
    </row>
    <row r="436" customFormat="false" ht="15" hidden="false" customHeight="false" outlineLevel="0" collapsed="false">
      <c r="A436" s="29"/>
      <c r="B436" s="30"/>
      <c r="C436" s="30"/>
      <c r="D436" s="30"/>
      <c r="E436" s="30"/>
      <c r="F436" s="30"/>
      <c r="G436" s="31"/>
      <c r="H436" s="31"/>
      <c r="I436" s="17" t="str">
        <f aca="false">IFERROR((G436-H436)/H436,"")</f>
        <v/>
      </c>
      <c r="J436" s="31"/>
      <c r="K436" s="30"/>
      <c r="L436" s="15" t="str">
        <f aca="false">IF(K436="W",(G436-1)*J436,IF(K436="L",-J436,IF(K436="P",0,"")))</f>
        <v/>
      </c>
      <c r="M436" s="16" t="str">
        <f aca="false">IFERROR(L436*$B$3,"")</f>
        <v/>
      </c>
      <c r="N436" s="15" t="n">
        <f aca="false">SUM($L$9:L436)</f>
        <v>0.85</v>
      </c>
      <c r="O436" s="16" t="n">
        <f aca="false">SUM($M$9:M436)</f>
        <v>8.5</v>
      </c>
      <c r="P436" s="13" t="n">
        <f aca="false">IFERROR(N436/SUM($J$9:J436),"")</f>
        <v>0.85</v>
      </c>
      <c r="Q436" s="13" t="n">
        <f aca="false">IFERROR(COUNTIF($K$9:K436,"W")/COUNTIF($K$9:K436,"&lt;&gt;"),"")</f>
        <v>1</v>
      </c>
      <c r="R436" s="17" t="n">
        <f aca="false">IFERROR(AVERAGE($I$9:I436),"")</f>
        <v>0.0277777777777778</v>
      </c>
    </row>
    <row r="437" customFormat="false" ht="15" hidden="false" customHeight="false" outlineLevel="0" collapsed="false">
      <c r="A437" s="29"/>
      <c r="B437" s="30"/>
      <c r="C437" s="30"/>
      <c r="D437" s="30"/>
      <c r="E437" s="30"/>
      <c r="F437" s="30"/>
      <c r="G437" s="31"/>
      <c r="H437" s="31"/>
      <c r="I437" s="17" t="str">
        <f aca="false">IFERROR((G437-H437)/H437,"")</f>
        <v/>
      </c>
      <c r="J437" s="31"/>
      <c r="K437" s="30"/>
      <c r="L437" s="15" t="str">
        <f aca="false">IF(K437="W",(G437-1)*J437,IF(K437="L",-J437,IF(K437="P",0,"")))</f>
        <v/>
      </c>
      <c r="M437" s="16" t="str">
        <f aca="false">IFERROR(L437*$B$3,"")</f>
        <v/>
      </c>
      <c r="N437" s="15" t="n">
        <f aca="false">SUM($L$9:L437)</f>
        <v>0.85</v>
      </c>
      <c r="O437" s="16" t="n">
        <f aca="false">SUM($M$9:M437)</f>
        <v>8.5</v>
      </c>
      <c r="P437" s="13" t="n">
        <f aca="false">IFERROR(N437/SUM($J$9:J437),"")</f>
        <v>0.85</v>
      </c>
      <c r="Q437" s="13" t="n">
        <f aca="false">IFERROR(COUNTIF($K$9:K437,"W")/COUNTIF($K$9:K437,"&lt;&gt;"),"")</f>
        <v>1</v>
      </c>
      <c r="R437" s="17" t="n">
        <f aca="false">IFERROR(AVERAGE($I$9:I437),"")</f>
        <v>0.0277777777777778</v>
      </c>
    </row>
    <row r="438" customFormat="false" ht="15" hidden="false" customHeight="false" outlineLevel="0" collapsed="false">
      <c r="A438" s="29"/>
      <c r="B438" s="30"/>
      <c r="C438" s="30"/>
      <c r="D438" s="30"/>
      <c r="E438" s="30"/>
      <c r="F438" s="30"/>
      <c r="G438" s="31"/>
      <c r="H438" s="31"/>
      <c r="I438" s="17" t="str">
        <f aca="false">IFERROR((G438-H438)/H438,"")</f>
        <v/>
      </c>
      <c r="J438" s="31"/>
      <c r="K438" s="30"/>
      <c r="L438" s="15" t="str">
        <f aca="false">IF(K438="W",(G438-1)*J438,IF(K438="L",-J438,IF(K438="P",0,"")))</f>
        <v/>
      </c>
      <c r="M438" s="16" t="str">
        <f aca="false">IFERROR(L438*$B$3,"")</f>
        <v/>
      </c>
      <c r="N438" s="15" t="n">
        <f aca="false">SUM($L$9:L438)</f>
        <v>0.85</v>
      </c>
      <c r="O438" s="16" t="n">
        <f aca="false">SUM($M$9:M438)</f>
        <v>8.5</v>
      </c>
      <c r="P438" s="13" t="n">
        <f aca="false">IFERROR(N438/SUM($J$9:J438),"")</f>
        <v>0.85</v>
      </c>
      <c r="Q438" s="13" t="n">
        <f aca="false">IFERROR(COUNTIF($K$9:K438,"W")/COUNTIF($K$9:K438,"&lt;&gt;"),"")</f>
        <v>1</v>
      </c>
      <c r="R438" s="17" t="n">
        <f aca="false">IFERROR(AVERAGE($I$9:I438),"")</f>
        <v>0.0277777777777778</v>
      </c>
    </row>
    <row r="439" customFormat="false" ht="15" hidden="false" customHeight="false" outlineLevel="0" collapsed="false">
      <c r="A439" s="29"/>
      <c r="B439" s="30"/>
      <c r="C439" s="30"/>
      <c r="D439" s="30"/>
      <c r="E439" s="30"/>
      <c r="F439" s="30"/>
      <c r="G439" s="31"/>
      <c r="H439" s="31"/>
      <c r="I439" s="17" t="str">
        <f aca="false">IFERROR((G439-H439)/H439,"")</f>
        <v/>
      </c>
      <c r="J439" s="31"/>
      <c r="K439" s="30"/>
      <c r="L439" s="15" t="str">
        <f aca="false">IF(K439="W",(G439-1)*J439,IF(K439="L",-J439,IF(K439="P",0,"")))</f>
        <v/>
      </c>
      <c r="M439" s="16" t="str">
        <f aca="false">IFERROR(L439*$B$3,"")</f>
        <v/>
      </c>
      <c r="N439" s="15" t="n">
        <f aca="false">SUM($L$9:L439)</f>
        <v>0.85</v>
      </c>
      <c r="O439" s="16" t="n">
        <f aca="false">SUM($M$9:M439)</f>
        <v>8.5</v>
      </c>
      <c r="P439" s="13" t="n">
        <f aca="false">IFERROR(N439/SUM($J$9:J439),"")</f>
        <v>0.85</v>
      </c>
      <c r="Q439" s="13" t="n">
        <f aca="false">IFERROR(COUNTIF($K$9:K439,"W")/COUNTIF($K$9:K439,"&lt;&gt;"),"")</f>
        <v>1</v>
      </c>
      <c r="R439" s="17" t="n">
        <f aca="false">IFERROR(AVERAGE($I$9:I439),"")</f>
        <v>0.0277777777777778</v>
      </c>
    </row>
    <row r="440" customFormat="false" ht="15" hidden="false" customHeight="false" outlineLevel="0" collapsed="false">
      <c r="A440" s="29"/>
      <c r="B440" s="30"/>
      <c r="C440" s="30"/>
      <c r="D440" s="30"/>
      <c r="E440" s="30"/>
      <c r="F440" s="30"/>
      <c r="G440" s="31"/>
      <c r="H440" s="31"/>
      <c r="I440" s="17" t="str">
        <f aca="false">IFERROR((G440-H440)/H440,"")</f>
        <v/>
      </c>
      <c r="J440" s="31"/>
      <c r="K440" s="30"/>
      <c r="L440" s="15" t="str">
        <f aca="false">IF(K440="W",(G440-1)*J440,IF(K440="L",-J440,IF(K440="P",0,"")))</f>
        <v/>
      </c>
      <c r="M440" s="16" t="str">
        <f aca="false">IFERROR(L440*$B$3,"")</f>
        <v/>
      </c>
      <c r="N440" s="15" t="n">
        <f aca="false">SUM($L$9:L440)</f>
        <v>0.85</v>
      </c>
      <c r="O440" s="16" t="n">
        <f aca="false">SUM($M$9:M440)</f>
        <v>8.5</v>
      </c>
      <c r="P440" s="13" t="n">
        <f aca="false">IFERROR(N440/SUM($J$9:J440),"")</f>
        <v>0.85</v>
      </c>
      <c r="Q440" s="13" t="n">
        <f aca="false">IFERROR(COUNTIF($K$9:K440,"W")/COUNTIF($K$9:K440,"&lt;&gt;"),"")</f>
        <v>1</v>
      </c>
      <c r="R440" s="17" t="n">
        <f aca="false">IFERROR(AVERAGE($I$9:I440),"")</f>
        <v>0.0277777777777778</v>
      </c>
    </row>
    <row r="441" customFormat="false" ht="15" hidden="false" customHeight="false" outlineLevel="0" collapsed="false">
      <c r="A441" s="29"/>
      <c r="B441" s="30"/>
      <c r="C441" s="30"/>
      <c r="D441" s="30"/>
      <c r="E441" s="30"/>
      <c r="F441" s="30"/>
      <c r="G441" s="31"/>
      <c r="H441" s="31"/>
      <c r="I441" s="17" t="str">
        <f aca="false">IFERROR((G441-H441)/H441,"")</f>
        <v/>
      </c>
      <c r="J441" s="31"/>
      <c r="K441" s="30"/>
      <c r="L441" s="15" t="str">
        <f aca="false">IF(K441="W",(G441-1)*J441,IF(K441="L",-J441,IF(K441="P",0,"")))</f>
        <v/>
      </c>
      <c r="M441" s="16" t="str">
        <f aca="false">IFERROR(L441*$B$3,"")</f>
        <v/>
      </c>
      <c r="N441" s="15" t="n">
        <f aca="false">SUM($L$9:L441)</f>
        <v>0.85</v>
      </c>
      <c r="O441" s="16" t="n">
        <f aca="false">SUM($M$9:M441)</f>
        <v>8.5</v>
      </c>
      <c r="P441" s="13" t="n">
        <f aca="false">IFERROR(N441/SUM($J$9:J441),"")</f>
        <v>0.85</v>
      </c>
      <c r="Q441" s="13" t="n">
        <f aca="false">IFERROR(COUNTIF($K$9:K441,"W")/COUNTIF($K$9:K441,"&lt;&gt;"),"")</f>
        <v>1</v>
      </c>
      <c r="R441" s="17" t="n">
        <f aca="false">IFERROR(AVERAGE($I$9:I441),"")</f>
        <v>0.0277777777777778</v>
      </c>
    </row>
    <row r="442" customFormat="false" ht="15" hidden="false" customHeight="false" outlineLevel="0" collapsed="false">
      <c r="A442" s="29"/>
      <c r="B442" s="30"/>
      <c r="C442" s="30"/>
      <c r="D442" s="30"/>
      <c r="E442" s="30"/>
      <c r="F442" s="30"/>
      <c r="G442" s="31"/>
      <c r="H442" s="31"/>
      <c r="I442" s="17" t="str">
        <f aca="false">IFERROR((G442-H442)/H442,"")</f>
        <v/>
      </c>
      <c r="J442" s="31"/>
      <c r="K442" s="30"/>
      <c r="L442" s="15" t="str">
        <f aca="false">IF(K442="W",(G442-1)*J442,IF(K442="L",-J442,IF(K442="P",0,"")))</f>
        <v/>
      </c>
      <c r="M442" s="16" t="str">
        <f aca="false">IFERROR(L442*$B$3,"")</f>
        <v/>
      </c>
      <c r="N442" s="15" t="n">
        <f aca="false">SUM($L$9:L442)</f>
        <v>0.85</v>
      </c>
      <c r="O442" s="16" t="n">
        <f aca="false">SUM($M$9:M442)</f>
        <v>8.5</v>
      </c>
      <c r="P442" s="13" t="n">
        <f aca="false">IFERROR(N442/SUM($J$9:J442),"")</f>
        <v>0.85</v>
      </c>
      <c r="Q442" s="13" t="n">
        <f aca="false">IFERROR(COUNTIF($K$9:K442,"W")/COUNTIF($K$9:K442,"&lt;&gt;"),"")</f>
        <v>1</v>
      </c>
      <c r="R442" s="17" t="n">
        <f aca="false">IFERROR(AVERAGE($I$9:I442),"")</f>
        <v>0.0277777777777778</v>
      </c>
    </row>
    <row r="443" customFormat="false" ht="15" hidden="false" customHeight="false" outlineLevel="0" collapsed="false">
      <c r="A443" s="29"/>
      <c r="B443" s="30"/>
      <c r="C443" s="30"/>
      <c r="D443" s="30"/>
      <c r="E443" s="30"/>
      <c r="F443" s="30"/>
      <c r="G443" s="31"/>
      <c r="H443" s="31"/>
      <c r="I443" s="17" t="str">
        <f aca="false">IFERROR((G443-H443)/H443,"")</f>
        <v/>
      </c>
      <c r="J443" s="31"/>
      <c r="K443" s="30"/>
      <c r="L443" s="15" t="str">
        <f aca="false">IF(K443="W",(G443-1)*J443,IF(K443="L",-J443,IF(K443="P",0,"")))</f>
        <v/>
      </c>
      <c r="M443" s="16" t="str">
        <f aca="false">IFERROR(L443*$B$3,"")</f>
        <v/>
      </c>
      <c r="N443" s="15" t="n">
        <f aca="false">SUM($L$9:L443)</f>
        <v>0.85</v>
      </c>
      <c r="O443" s="16" t="n">
        <f aca="false">SUM($M$9:M443)</f>
        <v>8.5</v>
      </c>
      <c r="P443" s="13" t="n">
        <f aca="false">IFERROR(N443/SUM($J$9:J443),"")</f>
        <v>0.85</v>
      </c>
      <c r="Q443" s="13" t="n">
        <f aca="false">IFERROR(COUNTIF($K$9:K443,"W")/COUNTIF($K$9:K443,"&lt;&gt;"),"")</f>
        <v>1</v>
      </c>
      <c r="R443" s="17" t="n">
        <f aca="false">IFERROR(AVERAGE($I$9:I443),"")</f>
        <v>0.0277777777777778</v>
      </c>
    </row>
    <row r="444" customFormat="false" ht="15" hidden="false" customHeight="false" outlineLevel="0" collapsed="false">
      <c r="A444" s="29"/>
      <c r="B444" s="30"/>
      <c r="C444" s="30"/>
      <c r="D444" s="30"/>
      <c r="E444" s="30"/>
      <c r="F444" s="30"/>
      <c r="G444" s="31"/>
      <c r="H444" s="31"/>
      <c r="I444" s="17" t="str">
        <f aca="false">IFERROR((G444-H444)/H444,"")</f>
        <v/>
      </c>
      <c r="J444" s="31"/>
      <c r="K444" s="30"/>
      <c r="L444" s="15" t="str">
        <f aca="false">IF(K444="W",(G444-1)*J444,IF(K444="L",-J444,IF(K444="P",0,"")))</f>
        <v/>
      </c>
      <c r="M444" s="16" t="str">
        <f aca="false">IFERROR(L444*$B$3,"")</f>
        <v/>
      </c>
      <c r="N444" s="15" t="n">
        <f aca="false">SUM($L$9:L444)</f>
        <v>0.85</v>
      </c>
      <c r="O444" s="16" t="n">
        <f aca="false">SUM($M$9:M444)</f>
        <v>8.5</v>
      </c>
      <c r="P444" s="13" t="n">
        <f aca="false">IFERROR(N444/SUM($J$9:J444),"")</f>
        <v>0.85</v>
      </c>
      <c r="Q444" s="13" t="n">
        <f aca="false">IFERROR(COUNTIF($K$9:K444,"W")/COUNTIF($K$9:K444,"&lt;&gt;"),"")</f>
        <v>1</v>
      </c>
      <c r="R444" s="17" t="n">
        <f aca="false">IFERROR(AVERAGE($I$9:I444),"")</f>
        <v>0.0277777777777778</v>
      </c>
    </row>
    <row r="445" customFormat="false" ht="15" hidden="false" customHeight="false" outlineLevel="0" collapsed="false">
      <c r="A445" s="29"/>
      <c r="B445" s="30"/>
      <c r="C445" s="30"/>
      <c r="D445" s="30"/>
      <c r="E445" s="30"/>
      <c r="F445" s="30"/>
      <c r="G445" s="31"/>
      <c r="H445" s="31"/>
      <c r="I445" s="17" t="str">
        <f aca="false">IFERROR((G445-H445)/H445,"")</f>
        <v/>
      </c>
      <c r="J445" s="31"/>
      <c r="K445" s="30"/>
      <c r="L445" s="15" t="str">
        <f aca="false">IF(K445="W",(G445-1)*J445,IF(K445="L",-J445,IF(K445="P",0,"")))</f>
        <v/>
      </c>
      <c r="M445" s="16" t="str">
        <f aca="false">IFERROR(L445*$B$3,"")</f>
        <v/>
      </c>
      <c r="N445" s="15" t="n">
        <f aca="false">SUM($L$9:L445)</f>
        <v>0.85</v>
      </c>
      <c r="O445" s="16" t="n">
        <f aca="false">SUM($M$9:M445)</f>
        <v>8.5</v>
      </c>
      <c r="P445" s="13" t="n">
        <f aca="false">IFERROR(N445/SUM($J$9:J445),"")</f>
        <v>0.85</v>
      </c>
      <c r="Q445" s="13" t="n">
        <f aca="false">IFERROR(COUNTIF($K$9:K445,"W")/COUNTIF($K$9:K445,"&lt;&gt;"),"")</f>
        <v>1</v>
      </c>
      <c r="R445" s="17" t="n">
        <f aca="false">IFERROR(AVERAGE($I$9:I445),"")</f>
        <v>0.0277777777777778</v>
      </c>
    </row>
    <row r="446" customFormat="false" ht="15" hidden="false" customHeight="false" outlineLevel="0" collapsed="false">
      <c r="A446" s="29"/>
      <c r="B446" s="30"/>
      <c r="C446" s="30"/>
      <c r="D446" s="30"/>
      <c r="E446" s="30"/>
      <c r="F446" s="30"/>
      <c r="G446" s="31"/>
      <c r="H446" s="31"/>
      <c r="I446" s="17" t="str">
        <f aca="false">IFERROR((G446-H446)/H446,"")</f>
        <v/>
      </c>
      <c r="J446" s="31"/>
      <c r="K446" s="30"/>
      <c r="L446" s="15" t="str">
        <f aca="false">IF(K446="W",(G446-1)*J446,IF(K446="L",-J446,IF(K446="P",0,"")))</f>
        <v/>
      </c>
      <c r="M446" s="16" t="str">
        <f aca="false">IFERROR(L446*$B$3,"")</f>
        <v/>
      </c>
      <c r="N446" s="15" t="n">
        <f aca="false">SUM($L$9:L446)</f>
        <v>0.85</v>
      </c>
      <c r="O446" s="16" t="n">
        <f aca="false">SUM($M$9:M446)</f>
        <v>8.5</v>
      </c>
      <c r="P446" s="13" t="n">
        <f aca="false">IFERROR(N446/SUM($J$9:J446),"")</f>
        <v>0.85</v>
      </c>
      <c r="Q446" s="13" t="n">
        <f aca="false">IFERROR(COUNTIF($K$9:K446,"W")/COUNTIF($K$9:K446,"&lt;&gt;"),"")</f>
        <v>1</v>
      </c>
      <c r="R446" s="17" t="n">
        <f aca="false">IFERROR(AVERAGE($I$9:I446),"")</f>
        <v>0.0277777777777778</v>
      </c>
    </row>
    <row r="447" customFormat="false" ht="15" hidden="false" customHeight="false" outlineLevel="0" collapsed="false">
      <c r="A447" s="29"/>
      <c r="B447" s="30"/>
      <c r="C447" s="30"/>
      <c r="D447" s="30"/>
      <c r="E447" s="30"/>
      <c r="F447" s="30"/>
      <c r="G447" s="31"/>
      <c r="H447" s="31"/>
      <c r="I447" s="17" t="str">
        <f aca="false">IFERROR((G447-H447)/H447,"")</f>
        <v/>
      </c>
      <c r="J447" s="31"/>
      <c r="K447" s="30"/>
      <c r="L447" s="15" t="str">
        <f aca="false">IF(K447="W",(G447-1)*J447,IF(K447="L",-J447,IF(K447="P",0,"")))</f>
        <v/>
      </c>
      <c r="M447" s="16" t="str">
        <f aca="false">IFERROR(L447*$B$3,"")</f>
        <v/>
      </c>
      <c r="N447" s="15" t="n">
        <f aca="false">SUM($L$9:L447)</f>
        <v>0.85</v>
      </c>
      <c r="O447" s="16" t="n">
        <f aca="false">SUM($M$9:M447)</f>
        <v>8.5</v>
      </c>
      <c r="P447" s="13" t="n">
        <f aca="false">IFERROR(N447/SUM($J$9:J447),"")</f>
        <v>0.85</v>
      </c>
      <c r="Q447" s="13" t="n">
        <f aca="false">IFERROR(COUNTIF($K$9:K447,"W")/COUNTIF($K$9:K447,"&lt;&gt;"),"")</f>
        <v>1</v>
      </c>
      <c r="R447" s="17" t="n">
        <f aca="false">IFERROR(AVERAGE($I$9:I447),"")</f>
        <v>0.0277777777777778</v>
      </c>
    </row>
    <row r="448" customFormat="false" ht="15" hidden="false" customHeight="false" outlineLevel="0" collapsed="false">
      <c r="A448" s="29"/>
      <c r="B448" s="30"/>
      <c r="C448" s="30"/>
      <c r="D448" s="30"/>
      <c r="E448" s="30"/>
      <c r="F448" s="30"/>
      <c r="G448" s="31"/>
      <c r="H448" s="31"/>
      <c r="I448" s="17" t="str">
        <f aca="false">IFERROR((G448-H448)/H448,"")</f>
        <v/>
      </c>
      <c r="J448" s="31"/>
      <c r="K448" s="30"/>
      <c r="L448" s="15" t="str">
        <f aca="false">IF(K448="W",(G448-1)*J448,IF(K448="L",-J448,IF(K448="P",0,"")))</f>
        <v/>
      </c>
      <c r="M448" s="16" t="str">
        <f aca="false">IFERROR(L448*$B$3,"")</f>
        <v/>
      </c>
      <c r="N448" s="15" t="n">
        <f aca="false">SUM($L$9:L448)</f>
        <v>0.85</v>
      </c>
      <c r="O448" s="16" t="n">
        <f aca="false">SUM($M$9:M448)</f>
        <v>8.5</v>
      </c>
      <c r="P448" s="13" t="n">
        <f aca="false">IFERROR(N448/SUM($J$9:J448),"")</f>
        <v>0.85</v>
      </c>
      <c r="Q448" s="13" t="n">
        <f aca="false">IFERROR(COUNTIF($K$9:K448,"W")/COUNTIF($K$9:K448,"&lt;&gt;"),"")</f>
        <v>1</v>
      </c>
      <c r="R448" s="17" t="n">
        <f aca="false">IFERROR(AVERAGE($I$9:I448),"")</f>
        <v>0.0277777777777778</v>
      </c>
    </row>
    <row r="449" customFormat="false" ht="15" hidden="false" customHeight="false" outlineLevel="0" collapsed="false">
      <c r="A449" s="29"/>
      <c r="B449" s="30"/>
      <c r="C449" s="30"/>
      <c r="D449" s="30"/>
      <c r="E449" s="30"/>
      <c r="F449" s="30"/>
      <c r="G449" s="31"/>
      <c r="H449" s="31"/>
      <c r="I449" s="17" t="str">
        <f aca="false">IFERROR((G449-H449)/H449,"")</f>
        <v/>
      </c>
      <c r="J449" s="31"/>
      <c r="K449" s="30"/>
      <c r="L449" s="15" t="str">
        <f aca="false">IF(K449="W",(G449-1)*J449,IF(K449="L",-J449,IF(K449="P",0,"")))</f>
        <v/>
      </c>
      <c r="M449" s="16" t="str">
        <f aca="false">IFERROR(L449*$B$3,"")</f>
        <v/>
      </c>
      <c r="N449" s="15" t="n">
        <f aca="false">SUM($L$9:L449)</f>
        <v>0.85</v>
      </c>
      <c r="O449" s="16" t="n">
        <f aca="false">SUM($M$9:M449)</f>
        <v>8.5</v>
      </c>
      <c r="P449" s="13" t="n">
        <f aca="false">IFERROR(N449/SUM($J$9:J449),"")</f>
        <v>0.85</v>
      </c>
      <c r="Q449" s="13" t="n">
        <f aca="false">IFERROR(COUNTIF($K$9:K449,"W")/COUNTIF($K$9:K449,"&lt;&gt;"),"")</f>
        <v>1</v>
      </c>
      <c r="R449" s="17" t="n">
        <f aca="false">IFERROR(AVERAGE($I$9:I449),"")</f>
        <v>0.0277777777777778</v>
      </c>
    </row>
    <row r="450" customFormat="false" ht="15" hidden="false" customHeight="false" outlineLevel="0" collapsed="false">
      <c r="A450" s="29"/>
      <c r="B450" s="30"/>
      <c r="C450" s="30"/>
      <c r="D450" s="30"/>
      <c r="E450" s="30"/>
      <c r="F450" s="30"/>
      <c r="G450" s="31"/>
      <c r="H450" s="31"/>
      <c r="I450" s="17" t="str">
        <f aca="false">IFERROR((G450-H450)/H450,"")</f>
        <v/>
      </c>
      <c r="J450" s="31"/>
      <c r="K450" s="30"/>
      <c r="L450" s="15" t="str">
        <f aca="false">IF(K450="W",(G450-1)*J450,IF(K450="L",-J450,IF(K450="P",0,"")))</f>
        <v/>
      </c>
      <c r="M450" s="16" t="str">
        <f aca="false">IFERROR(L450*$B$3,"")</f>
        <v/>
      </c>
      <c r="N450" s="15" t="n">
        <f aca="false">SUM($L$9:L450)</f>
        <v>0.85</v>
      </c>
      <c r="O450" s="16" t="n">
        <f aca="false">SUM($M$9:M450)</f>
        <v>8.5</v>
      </c>
      <c r="P450" s="13" t="n">
        <f aca="false">IFERROR(N450/SUM($J$9:J450),"")</f>
        <v>0.85</v>
      </c>
      <c r="Q450" s="13" t="n">
        <f aca="false">IFERROR(COUNTIF($K$9:K450,"W")/COUNTIF($K$9:K450,"&lt;&gt;"),"")</f>
        <v>1</v>
      </c>
      <c r="R450" s="17" t="n">
        <f aca="false">IFERROR(AVERAGE($I$9:I450),"")</f>
        <v>0.0277777777777778</v>
      </c>
    </row>
    <row r="451" customFormat="false" ht="15" hidden="false" customHeight="false" outlineLevel="0" collapsed="false">
      <c r="A451" s="29"/>
      <c r="B451" s="30"/>
      <c r="C451" s="30"/>
      <c r="D451" s="30"/>
      <c r="E451" s="30"/>
      <c r="F451" s="30"/>
      <c r="G451" s="31"/>
      <c r="H451" s="31"/>
      <c r="I451" s="17" t="str">
        <f aca="false">IFERROR((G451-H451)/H451,"")</f>
        <v/>
      </c>
      <c r="J451" s="31"/>
      <c r="K451" s="30"/>
      <c r="L451" s="15" t="str">
        <f aca="false">IF(K451="W",(G451-1)*J451,IF(K451="L",-J451,IF(K451="P",0,"")))</f>
        <v/>
      </c>
      <c r="M451" s="16" t="str">
        <f aca="false">IFERROR(L451*$B$3,"")</f>
        <v/>
      </c>
      <c r="N451" s="15" t="n">
        <f aca="false">SUM($L$9:L451)</f>
        <v>0.85</v>
      </c>
      <c r="O451" s="16" t="n">
        <f aca="false">SUM($M$9:M451)</f>
        <v>8.5</v>
      </c>
      <c r="P451" s="13" t="n">
        <f aca="false">IFERROR(N451/SUM($J$9:J451),"")</f>
        <v>0.85</v>
      </c>
      <c r="Q451" s="13" t="n">
        <f aca="false">IFERROR(COUNTIF($K$9:K451,"W")/COUNTIF($K$9:K451,"&lt;&gt;"),"")</f>
        <v>1</v>
      </c>
      <c r="R451" s="17" t="n">
        <f aca="false">IFERROR(AVERAGE($I$9:I451),"")</f>
        <v>0.0277777777777778</v>
      </c>
    </row>
    <row r="452" customFormat="false" ht="15" hidden="false" customHeight="false" outlineLevel="0" collapsed="false">
      <c r="A452" s="29"/>
      <c r="B452" s="30"/>
      <c r="C452" s="30"/>
      <c r="D452" s="30"/>
      <c r="E452" s="30"/>
      <c r="F452" s="30"/>
      <c r="G452" s="31"/>
      <c r="H452" s="31"/>
      <c r="I452" s="17" t="str">
        <f aca="false">IFERROR((G452-H452)/H452,"")</f>
        <v/>
      </c>
      <c r="J452" s="31"/>
      <c r="K452" s="30"/>
      <c r="L452" s="15" t="str">
        <f aca="false">IF(K452="W",(G452-1)*J452,IF(K452="L",-J452,IF(K452="P",0,"")))</f>
        <v/>
      </c>
      <c r="M452" s="16" t="str">
        <f aca="false">IFERROR(L452*$B$3,"")</f>
        <v/>
      </c>
      <c r="N452" s="15" t="n">
        <f aca="false">SUM($L$9:L452)</f>
        <v>0.85</v>
      </c>
      <c r="O452" s="16" t="n">
        <f aca="false">SUM($M$9:M452)</f>
        <v>8.5</v>
      </c>
      <c r="P452" s="13" t="n">
        <f aca="false">IFERROR(N452/SUM($J$9:J452),"")</f>
        <v>0.85</v>
      </c>
      <c r="Q452" s="13" t="n">
        <f aca="false">IFERROR(COUNTIF($K$9:K452,"W")/COUNTIF($K$9:K452,"&lt;&gt;"),"")</f>
        <v>1</v>
      </c>
      <c r="R452" s="17" t="n">
        <f aca="false">IFERROR(AVERAGE($I$9:I452),"")</f>
        <v>0.0277777777777778</v>
      </c>
    </row>
    <row r="453" customFormat="false" ht="15" hidden="false" customHeight="false" outlineLevel="0" collapsed="false">
      <c r="A453" s="29"/>
      <c r="B453" s="30"/>
      <c r="C453" s="30"/>
      <c r="D453" s="30"/>
      <c r="E453" s="30"/>
      <c r="F453" s="30"/>
      <c r="G453" s="31"/>
      <c r="H453" s="31"/>
      <c r="I453" s="17" t="str">
        <f aca="false">IFERROR((G453-H453)/H453,"")</f>
        <v/>
      </c>
      <c r="J453" s="31"/>
      <c r="K453" s="30"/>
      <c r="L453" s="15" t="str">
        <f aca="false">IF(K453="W",(G453-1)*J453,IF(K453="L",-J453,IF(K453="P",0,"")))</f>
        <v/>
      </c>
      <c r="M453" s="16" t="str">
        <f aca="false">IFERROR(L453*$B$3,"")</f>
        <v/>
      </c>
      <c r="N453" s="15" t="n">
        <f aca="false">SUM($L$9:L453)</f>
        <v>0.85</v>
      </c>
      <c r="O453" s="16" t="n">
        <f aca="false">SUM($M$9:M453)</f>
        <v>8.5</v>
      </c>
      <c r="P453" s="13" t="n">
        <f aca="false">IFERROR(N453/SUM($J$9:J453),"")</f>
        <v>0.85</v>
      </c>
      <c r="Q453" s="13" t="n">
        <f aca="false">IFERROR(COUNTIF($K$9:K453,"W")/COUNTIF($K$9:K453,"&lt;&gt;"),"")</f>
        <v>1</v>
      </c>
      <c r="R453" s="17" t="n">
        <f aca="false">IFERROR(AVERAGE($I$9:I453),"")</f>
        <v>0.0277777777777778</v>
      </c>
    </row>
    <row r="454" customFormat="false" ht="15" hidden="false" customHeight="false" outlineLevel="0" collapsed="false">
      <c r="A454" s="29"/>
      <c r="B454" s="30"/>
      <c r="C454" s="30"/>
      <c r="D454" s="30"/>
      <c r="E454" s="30"/>
      <c r="F454" s="30"/>
      <c r="G454" s="31"/>
      <c r="H454" s="31"/>
      <c r="I454" s="17" t="str">
        <f aca="false">IFERROR((G454-H454)/H454,"")</f>
        <v/>
      </c>
      <c r="J454" s="31"/>
      <c r="K454" s="30"/>
      <c r="L454" s="15" t="str">
        <f aca="false">IF(K454="W",(G454-1)*J454,IF(K454="L",-J454,IF(K454="P",0,"")))</f>
        <v/>
      </c>
      <c r="M454" s="16" t="str">
        <f aca="false">IFERROR(L454*$B$3,"")</f>
        <v/>
      </c>
      <c r="N454" s="15" t="n">
        <f aca="false">SUM($L$9:L454)</f>
        <v>0.85</v>
      </c>
      <c r="O454" s="16" t="n">
        <f aca="false">SUM($M$9:M454)</f>
        <v>8.5</v>
      </c>
      <c r="P454" s="13" t="n">
        <f aca="false">IFERROR(N454/SUM($J$9:J454),"")</f>
        <v>0.85</v>
      </c>
      <c r="Q454" s="13" t="n">
        <f aca="false">IFERROR(COUNTIF($K$9:K454,"W")/COUNTIF($K$9:K454,"&lt;&gt;"),"")</f>
        <v>1</v>
      </c>
      <c r="R454" s="17" t="n">
        <f aca="false">IFERROR(AVERAGE($I$9:I454),"")</f>
        <v>0.0277777777777778</v>
      </c>
    </row>
    <row r="455" customFormat="false" ht="15" hidden="false" customHeight="false" outlineLevel="0" collapsed="false">
      <c r="A455" s="29"/>
      <c r="B455" s="30"/>
      <c r="C455" s="30"/>
      <c r="D455" s="30"/>
      <c r="E455" s="30"/>
      <c r="F455" s="30"/>
      <c r="G455" s="31"/>
      <c r="H455" s="31"/>
      <c r="I455" s="17" t="str">
        <f aca="false">IFERROR((G455-H455)/H455,"")</f>
        <v/>
      </c>
      <c r="J455" s="31"/>
      <c r="K455" s="30"/>
      <c r="L455" s="15" t="str">
        <f aca="false">IF(K455="W",(G455-1)*J455,IF(K455="L",-J455,IF(K455="P",0,"")))</f>
        <v/>
      </c>
      <c r="M455" s="16" t="str">
        <f aca="false">IFERROR(L455*$B$3,"")</f>
        <v/>
      </c>
      <c r="N455" s="15" t="n">
        <f aca="false">SUM($L$9:L455)</f>
        <v>0.85</v>
      </c>
      <c r="O455" s="16" t="n">
        <f aca="false">SUM($M$9:M455)</f>
        <v>8.5</v>
      </c>
      <c r="P455" s="13" t="n">
        <f aca="false">IFERROR(N455/SUM($J$9:J455),"")</f>
        <v>0.85</v>
      </c>
      <c r="Q455" s="13" t="n">
        <f aca="false">IFERROR(COUNTIF($K$9:K455,"W")/COUNTIF($K$9:K455,"&lt;&gt;"),"")</f>
        <v>1</v>
      </c>
      <c r="R455" s="17" t="n">
        <f aca="false">IFERROR(AVERAGE($I$9:I455),"")</f>
        <v>0.0277777777777778</v>
      </c>
    </row>
    <row r="456" customFormat="false" ht="15" hidden="false" customHeight="false" outlineLevel="0" collapsed="false">
      <c r="A456" s="29"/>
      <c r="B456" s="30"/>
      <c r="C456" s="30"/>
      <c r="D456" s="30"/>
      <c r="E456" s="30"/>
      <c r="F456" s="30"/>
      <c r="G456" s="31"/>
      <c r="H456" s="31"/>
      <c r="I456" s="17" t="str">
        <f aca="false">IFERROR((G456-H456)/H456,"")</f>
        <v/>
      </c>
      <c r="J456" s="31"/>
      <c r="K456" s="30"/>
      <c r="L456" s="15" t="str">
        <f aca="false">IF(K456="W",(G456-1)*J456,IF(K456="L",-J456,IF(K456="P",0,"")))</f>
        <v/>
      </c>
      <c r="M456" s="16" t="str">
        <f aca="false">IFERROR(L456*$B$3,"")</f>
        <v/>
      </c>
      <c r="N456" s="15" t="n">
        <f aca="false">SUM($L$9:L456)</f>
        <v>0.85</v>
      </c>
      <c r="O456" s="16" t="n">
        <f aca="false">SUM($M$9:M456)</f>
        <v>8.5</v>
      </c>
      <c r="P456" s="13" t="n">
        <f aca="false">IFERROR(N456/SUM($J$9:J456),"")</f>
        <v>0.85</v>
      </c>
      <c r="Q456" s="13" t="n">
        <f aca="false">IFERROR(COUNTIF($K$9:K456,"W")/COUNTIF($K$9:K456,"&lt;&gt;"),"")</f>
        <v>1</v>
      </c>
      <c r="R456" s="17" t="n">
        <f aca="false">IFERROR(AVERAGE($I$9:I456),"")</f>
        <v>0.0277777777777778</v>
      </c>
    </row>
    <row r="457" customFormat="false" ht="15" hidden="false" customHeight="false" outlineLevel="0" collapsed="false">
      <c r="A457" s="29"/>
      <c r="B457" s="30"/>
      <c r="C457" s="30"/>
      <c r="D457" s="30"/>
      <c r="E457" s="30"/>
      <c r="F457" s="30"/>
      <c r="G457" s="31"/>
      <c r="H457" s="31"/>
      <c r="I457" s="17" t="str">
        <f aca="false">IFERROR((G457-H457)/H457,"")</f>
        <v/>
      </c>
      <c r="J457" s="31"/>
      <c r="K457" s="30"/>
      <c r="L457" s="15" t="str">
        <f aca="false">IF(K457="W",(G457-1)*J457,IF(K457="L",-J457,IF(K457="P",0,"")))</f>
        <v/>
      </c>
      <c r="M457" s="16" t="str">
        <f aca="false">IFERROR(L457*$B$3,"")</f>
        <v/>
      </c>
      <c r="N457" s="15" t="n">
        <f aca="false">SUM($L$9:L457)</f>
        <v>0.85</v>
      </c>
      <c r="O457" s="16" t="n">
        <f aca="false">SUM($M$9:M457)</f>
        <v>8.5</v>
      </c>
      <c r="P457" s="13" t="n">
        <f aca="false">IFERROR(N457/SUM($J$9:J457),"")</f>
        <v>0.85</v>
      </c>
      <c r="Q457" s="13" t="n">
        <f aca="false">IFERROR(COUNTIF($K$9:K457,"W")/COUNTIF($K$9:K457,"&lt;&gt;"),"")</f>
        <v>1</v>
      </c>
      <c r="R457" s="17" t="n">
        <f aca="false">IFERROR(AVERAGE($I$9:I457),"")</f>
        <v>0.0277777777777778</v>
      </c>
    </row>
    <row r="458" customFormat="false" ht="15" hidden="false" customHeight="false" outlineLevel="0" collapsed="false">
      <c r="A458" s="29"/>
      <c r="B458" s="30"/>
      <c r="C458" s="30"/>
      <c r="D458" s="30"/>
      <c r="E458" s="30"/>
      <c r="F458" s="30"/>
      <c r="G458" s="31"/>
      <c r="H458" s="31"/>
      <c r="I458" s="17" t="str">
        <f aca="false">IFERROR((G458-H458)/H458,"")</f>
        <v/>
      </c>
      <c r="J458" s="31"/>
      <c r="K458" s="30"/>
      <c r="L458" s="15" t="str">
        <f aca="false">IF(K458="W",(G458-1)*J458,IF(K458="L",-J458,IF(K458="P",0,"")))</f>
        <v/>
      </c>
      <c r="M458" s="16" t="str">
        <f aca="false">IFERROR(L458*$B$3,"")</f>
        <v/>
      </c>
      <c r="N458" s="15" t="n">
        <f aca="false">SUM($L$9:L458)</f>
        <v>0.85</v>
      </c>
      <c r="O458" s="16" t="n">
        <f aca="false">SUM($M$9:M458)</f>
        <v>8.5</v>
      </c>
      <c r="P458" s="13" t="n">
        <f aca="false">IFERROR(N458/SUM($J$9:J458),"")</f>
        <v>0.85</v>
      </c>
      <c r="Q458" s="13" t="n">
        <f aca="false">IFERROR(COUNTIF($K$9:K458,"W")/COUNTIF($K$9:K458,"&lt;&gt;"),"")</f>
        <v>1</v>
      </c>
      <c r="R458" s="17" t="n">
        <f aca="false">IFERROR(AVERAGE($I$9:I458),"")</f>
        <v>0.0277777777777778</v>
      </c>
    </row>
    <row r="459" customFormat="false" ht="15" hidden="false" customHeight="false" outlineLevel="0" collapsed="false">
      <c r="A459" s="29"/>
      <c r="B459" s="30"/>
      <c r="C459" s="30"/>
      <c r="D459" s="30"/>
      <c r="E459" s="30"/>
      <c r="F459" s="30"/>
      <c r="G459" s="31"/>
      <c r="H459" s="31"/>
      <c r="I459" s="17" t="str">
        <f aca="false">IFERROR((G459-H459)/H459,"")</f>
        <v/>
      </c>
      <c r="J459" s="31"/>
      <c r="K459" s="30"/>
      <c r="L459" s="15" t="str">
        <f aca="false">IF(K459="W",(G459-1)*J459,IF(K459="L",-J459,IF(K459="P",0,"")))</f>
        <v/>
      </c>
      <c r="M459" s="16" t="str">
        <f aca="false">IFERROR(L459*$B$3,"")</f>
        <v/>
      </c>
      <c r="N459" s="15" t="n">
        <f aca="false">SUM($L$9:L459)</f>
        <v>0.85</v>
      </c>
      <c r="O459" s="16" t="n">
        <f aca="false">SUM($M$9:M459)</f>
        <v>8.5</v>
      </c>
      <c r="P459" s="13" t="n">
        <f aca="false">IFERROR(N459/SUM($J$9:J459),"")</f>
        <v>0.85</v>
      </c>
      <c r="Q459" s="13" t="n">
        <f aca="false">IFERROR(COUNTIF($K$9:K459,"W")/COUNTIF($K$9:K459,"&lt;&gt;"),"")</f>
        <v>1</v>
      </c>
      <c r="R459" s="17" t="n">
        <f aca="false">IFERROR(AVERAGE($I$9:I459),"")</f>
        <v>0.0277777777777778</v>
      </c>
    </row>
    <row r="460" customFormat="false" ht="15" hidden="false" customHeight="false" outlineLevel="0" collapsed="false">
      <c r="A460" s="29"/>
      <c r="B460" s="30"/>
      <c r="C460" s="30"/>
      <c r="D460" s="30"/>
      <c r="E460" s="30"/>
      <c r="F460" s="30"/>
      <c r="G460" s="31"/>
      <c r="H460" s="31"/>
      <c r="I460" s="17" t="str">
        <f aca="false">IFERROR((G460-H460)/H460,"")</f>
        <v/>
      </c>
      <c r="J460" s="31"/>
      <c r="K460" s="30"/>
      <c r="L460" s="15" t="str">
        <f aca="false">IF(K460="W",(G460-1)*J460,IF(K460="L",-J460,IF(K460="P",0,"")))</f>
        <v/>
      </c>
      <c r="M460" s="16" t="str">
        <f aca="false">IFERROR(L460*$B$3,"")</f>
        <v/>
      </c>
      <c r="N460" s="15" t="n">
        <f aca="false">SUM($L$9:L460)</f>
        <v>0.85</v>
      </c>
      <c r="O460" s="16" t="n">
        <f aca="false">SUM($M$9:M460)</f>
        <v>8.5</v>
      </c>
      <c r="P460" s="13" t="n">
        <f aca="false">IFERROR(N460/SUM($J$9:J460),"")</f>
        <v>0.85</v>
      </c>
      <c r="Q460" s="13" t="n">
        <f aca="false">IFERROR(COUNTIF($K$9:K460,"W")/COUNTIF($K$9:K460,"&lt;&gt;"),"")</f>
        <v>1</v>
      </c>
      <c r="R460" s="17" t="n">
        <f aca="false">IFERROR(AVERAGE($I$9:I460),"")</f>
        <v>0.0277777777777778</v>
      </c>
    </row>
    <row r="461" customFormat="false" ht="15" hidden="false" customHeight="false" outlineLevel="0" collapsed="false">
      <c r="A461" s="29"/>
      <c r="B461" s="30"/>
      <c r="C461" s="30"/>
      <c r="D461" s="30"/>
      <c r="E461" s="30"/>
      <c r="F461" s="30"/>
      <c r="G461" s="31"/>
      <c r="H461" s="31"/>
      <c r="I461" s="17" t="str">
        <f aca="false">IFERROR((G461-H461)/H461,"")</f>
        <v/>
      </c>
      <c r="J461" s="31"/>
      <c r="K461" s="30"/>
      <c r="L461" s="15" t="str">
        <f aca="false">IF(K461="W",(G461-1)*J461,IF(K461="L",-J461,IF(K461="P",0,"")))</f>
        <v/>
      </c>
      <c r="M461" s="16" t="str">
        <f aca="false">IFERROR(L461*$B$3,"")</f>
        <v/>
      </c>
      <c r="N461" s="15" t="n">
        <f aca="false">SUM($L$9:L461)</f>
        <v>0.85</v>
      </c>
      <c r="O461" s="16" t="n">
        <f aca="false">SUM($M$9:M461)</f>
        <v>8.5</v>
      </c>
      <c r="P461" s="13" t="n">
        <f aca="false">IFERROR(N461/SUM($J$9:J461),"")</f>
        <v>0.85</v>
      </c>
      <c r="Q461" s="13" t="n">
        <f aca="false">IFERROR(COUNTIF($K$9:K461,"W")/COUNTIF($K$9:K461,"&lt;&gt;"),"")</f>
        <v>1</v>
      </c>
      <c r="R461" s="17" t="n">
        <f aca="false">IFERROR(AVERAGE($I$9:I461),"")</f>
        <v>0.0277777777777778</v>
      </c>
    </row>
    <row r="462" customFormat="false" ht="15" hidden="false" customHeight="false" outlineLevel="0" collapsed="false">
      <c r="A462" s="29"/>
      <c r="B462" s="30"/>
      <c r="C462" s="30"/>
      <c r="D462" s="30"/>
      <c r="E462" s="30"/>
      <c r="F462" s="30"/>
      <c r="G462" s="31"/>
      <c r="H462" s="31"/>
      <c r="I462" s="17" t="str">
        <f aca="false">IFERROR((G462-H462)/H462,"")</f>
        <v/>
      </c>
      <c r="J462" s="31"/>
      <c r="K462" s="30"/>
      <c r="L462" s="15" t="str">
        <f aca="false">IF(K462="W",(G462-1)*J462,IF(K462="L",-J462,IF(K462="P",0,"")))</f>
        <v/>
      </c>
      <c r="M462" s="16" t="str">
        <f aca="false">IFERROR(L462*$B$3,"")</f>
        <v/>
      </c>
      <c r="N462" s="15" t="n">
        <f aca="false">SUM($L$9:L462)</f>
        <v>0.85</v>
      </c>
      <c r="O462" s="16" t="n">
        <f aca="false">SUM($M$9:M462)</f>
        <v>8.5</v>
      </c>
      <c r="P462" s="13" t="n">
        <f aca="false">IFERROR(N462/SUM($J$9:J462),"")</f>
        <v>0.85</v>
      </c>
      <c r="Q462" s="13" t="n">
        <f aca="false">IFERROR(COUNTIF($K$9:K462,"W")/COUNTIF($K$9:K462,"&lt;&gt;"),"")</f>
        <v>1</v>
      </c>
      <c r="R462" s="17" t="n">
        <f aca="false">IFERROR(AVERAGE($I$9:I462),"")</f>
        <v>0.0277777777777778</v>
      </c>
    </row>
    <row r="463" customFormat="false" ht="15" hidden="false" customHeight="false" outlineLevel="0" collapsed="false">
      <c r="A463" s="29"/>
      <c r="B463" s="30"/>
      <c r="C463" s="30"/>
      <c r="D463" s="30"/>
      <c r="E463" s="30"/>
      <c r="F463" s="30"/>
      <c r="G463" s="31"/>
      <c r="H463" s="31"/>
      <c r="I463" s="17" t="str">
        <f aca="false">IFERROR((G463-H463)/H463,"")</f>
        <v/>
      </c>
      <c r="J463" s="31"/>
      <c r="K463" s="30"/>
      <c r="L463" s="15" t="str">
        <f aca="false">IF(K463="W",(G463-1)*J463,IF(K463="L",-J463,IF(K463="P",0,"")))</f>
        <v/>
      </c>
      <c r="M463" s="16" t="str">
        <f aca="false">IFERROR(L463*$B$3,"")</f>
        <v/>
      </c>
      <c r="N463" s="15" t="n">
        <f aca="false">SUM($L$9:L463)</f>
        <v>0.85</v>
      </c>
      <c r="O463" s="16" t="n">
        <f aca="false">SUM($M$9:M463)</f>
        <v>8.5</v>
      </c>
      <c r="P463" s="13" t="n">
        <f aca="false">IFERROR(N463/SUM($J$9:J463),"")</f>
        <v>0.85</v>
      </c>
      <c r="Q463" s="13" t="n">
        <f aca="false">IFERROR(COUNTIF($K$9:K463,"W")/COUNTIF($K$9:K463,"&lt;&gt;"),"")</f>
        <v>1</v>
      </c>
      <c r="R463" s="17" t="n">
        <f aca="false">IFERROR(AVERAGE($I$9:I463),"")</f>
        <v>0.0277777777777778</v>
      </c>
    </row>
    <row r="464" customFormat="false" ht="15" hidden="false" customHeight="false" outlineLevel="0" collapsed="false">
      <c r="A464" s="29"/>
      <c r="B464" s="30"/>
      <c r="C464" s="30"/>
      <c r="D464" s="30"/>
      <c r="E464" s="30"/>
      <c r="F464" s="30"/>
      <c r="G464" s="31"/>
      <c r="H464" s="31"/>
      <c r="I464" s="17" t="str">
        <f aca="false">IFERROR((G464-H464)/H464,"")</f>
        <v/>
      </c>
      <c r="J464" s="31"/>
      <c r="K464" s="30"/>
      <c r="L464" s="15" t="str">
        <f aca="false">IF(K464="W",(G464-1)*J464,IF(K464="L",-J464,IF(K464="P",0,"")))</f>
        <v/>
      </c>
      <c r="M464" s="16" t="str">
        <f aca="false">IFERROR(L464*$B$3,"")</f>
        <v/>
      </c>
      <c r="N464" s="15" t="n">
        <f aca="false">SUM($L$9:L464)</f>
        <v>0.85</v>
      </c>
      <c r="O464" s="16" t="n">
        <f aca="false">SUM($M$9:M464)</f>
        <v>8.5</v>
      </c>
      <c r="P464" s="13" t="n">
        <f aca="false">IFERROR(N464/SUM($J$9:J464),"")</f>
        <v>0.85</v>
      </c>
      <c r="Q464" s="13" t="n">
        <f aca="false">IFERROR(COUNTIF($K$9:K464,"W")/COUNTIF($K$9:K464,"&lt;&gt;"),"")</f>
        <v>1</v>
      </c>
      <c r="R464" s="17" t="n">
        <f aca="false">IFERROR(AVERAGE($I$9:I464),"")</f>
        <v>0.0277777777777778</v>
      </c>
    </row>
    <row r="465" customFormat="false" ht="15" hidden="false" customHeight="false" outlineLevel="0" collapsed="false">
      <c r="A465" s="29"/>
      <c r="B465" s="30"/>
      <c r="C465" s="30"/>
      <c r="D465" s="30"/>
      <c r="E465" s="30"/>
      <c r="F465" s="30"/>
      <c r="G465" s="31"/>
      <c r="H465" s="31"/>
      <c r="I465" s="17" t="str">
        <f aca="false">IFERROR((G465-H465)/H465,"")</f>
        <v/>
      </c>
      <c r="J465" s="31"/>
      <c r="K465" s="30"/>
      <c r="L465" s="15" t="str">
        <f aca="false">IF(K465="W",(G465-1)*J465,IF(K465="L",-J465,IF(K465="P",0,"")))</f>
        <v/>
      </c>
      <c r="M465" s="16" t="str">
        <f aca="false">IFERROR(L465*$B$3,"")</f>
        <v/>
      </c>
      <c r="N465" s="15" t="n">
        <f aca="false">SUM($L$9:L465)</f>
        <v>0.85</v>
      </c>
      <c r="O465" s="16" t="n">
        <f aca="false">SUM($M$9:M465)</f>
        <v>8.5</v>
      </c>
      <c r="P465" s="13" t="n">
        <f aca="false">IFERROR(N465/SUM($J$9:J465),"")</f>
        <v>0.85</v>
      </c>
      <c r="Q465" s="13" t="n">
        <f aca="false">IFERROR(COUNTIF($K$9:K465,"W")/COUNTIF($K$9:K465,"&lt;&gt;"),"")</f>
        <v>1</v>
      </c>
      <c r="R465" s="17" t="n">
        <f aca="false">IFERROR(AVERAGE($I$9:I465),"")</f>
        <v>0.0277777777777778</v>
      </c>
    </row>
    <row r="466" customFormat="false" ht="15" hidden="false" customHeight="false" outlineLevel="0" collapsed="false">
      <c r="A466" s="29"/>
      <c r="B466" s="30"/>
      <c r="C466" s="30"/>
      <c r="D466" s="30"/>
      <c r="E466" s="30"/>
      <c r="F466" s="30"/>
      <c r="G466" s="31"/>
      <c r="H466" s="31"/>
      <c r="I466" s="17" t="str">
        <f aca="false">IFERROR((G466-H466)/H466,"")</f>
        <v/>
      </c>
      <c r="J466" s="31"/>
      <c r="K466" s="30"/>
      <c r="L466" s="15" t="str">
        <f aca="false">IF(K466="W",(G466-1)*J466,IF(K466="L",-J466,IF(K466="P",0,"")))</f>
        <v/>
      </c>
      <c r="M466" s="16" t="str">
        <f aca="false">IFERROR(L466*$B$3,"")</f>
        <v/>
      </c>
      <c r="N466" s="15" t="n">
        <f aca="false">SUM($L$9:L466)</f>
        <v>0.85</v>
      </c>
      <c r="O466" s="16" t="n">
        <f aca="false">SUM($M$9:M466)</f>
        <v>8.5</v>
      </c>
      <c r="P466" s="13" t="n">
        <f aca="false">IFERROR(N466/SUM($J$9:J466),"")</f>
        <v>0.85</v>
      </c>
      <c r="Q466" s="13" t="n">
        <f aca="false">IFERROR(COUNTIF($K$9:K466,"W")/COUNTIF($K$9:K466,"&lt;&gt;"),"")</f>
        <v>1</v>
      </c>
      <c r="R466" s="17" t="n">
        <f aca="false">IFERROR(AVERAGE($I$9:I466),"")</f>
        <v>0.0277777777777778</v>
      </c>
    </row>
    <row r="467" customFormat="false" ht="15" hidden="false" customHeight="false" outlineLevel="0" collapsed="false">
      <c r="A467" s="29"/>
      <c r="B467" s="30"/>
      <c r="C467" s="30"/>
      <c r="D467" s="30"/>
      <c r="E467" s="30"/>
      <c r="F467" s="30"/>
      <c r="G467" s="31"/>
      <c r="H467" s="31"/>
      <c r="I467" s="17" t="str">
        <f aca="false">IFERROR((G467-H467)/H467,"")</f>
        <v/>
      </c>
      <c r="J467" s="31"/>
      <c r="K467" s="30"/>
      <c r="L467" s="15" t="str">
        <f aca="false">IF(K467="W",(G467-1)*J467,IF(K467="L",-J467,IF(K467="P",0,"")))</f>
        <v/>
      </c>
      <c r="M467" s="16" t="str">
        <f aca="false">IFERROR(L467*$B$3,"")</f>
        <v/>
      </c>
      <c r="N467" s="15" t="n">
        <f aca="false">SUM($L$9:L467)</f>
        <v>0.85</v>
      </c>
      <c r="O467" s="16" t="n">
        <f aca="false">SUM($M$9:M467)</f>
        <v>8.5</v>
      </c>
      <c r="P467" s="13" t="n">
        <f aca="false">IFERROR(N467/SUM($J$9:J467),"")</f>
        <v>0.85</v>
      </c>
      <c r="Q467" s="13" t="n">
        <f aca="false">IFERROR(COUNTIF($K$9:K467,"W")/COUNTIF($K$9:K467,"&lt;&gt;"),"")</f>
        <v>1</v>
      </c>
      <c r="R467" s="17" t="n">
        <f aca="false">IFERROR(AVERAGE($I$9:I467),"")</f>
        <v>0.0277777777777778</v>
      </c>
    </row>
    <row r="468" customFormat="false" ht="15" hidden="false" customHeight="false" outlineLevel="0" collapsed="false">
      <c r="A468" s="29"/>
      <c r="B468" s="30"/>
      <c r="C468" s="30"/>
      <c r="D468" s="30"/>
      <c r="E468" s="30"/>
      <c r="F468" s="30"/>
      <c r="G468" s="31"/>
      <c r="H468" s="31"/>
      <c r="I468" s="17" t="str">
        <f aca="false">IFERROR((G468-H468)/H468,"")</f>
        <v/>
      </c>
      <c r="J468" s="31"/>
      <c r="K468" s="30"/>
      <c r="L468" s="15" t="str">
        <f aca="false">IF(K468="W",(G468-1)*J468,IF(K468="L",-J468,IF(K468="P",0,"")))</f>
        <v/>
      </c>
      <c r="M468" s="16" t="str">
        <f aca="false">IFERROR(L468*$B$3,"")</f>
        <v/>
      </c>
      <c r="N468" s="15" t="n">
        <f aca="false">SUM($L$9:L468)</f>
        <v>0.85</v>
      </c>
      <c r="O468" s="16" t="n">
        <f aca="false">SUM($M$9:M468)</f>
        <v>8.5</v>
      </c>
      <c r="P468" s="13" t="n">
        <f aca="false">IFERROR(N468/SUM($J$9:J468),"")</f>
        <v>0.85</v>
      </c>
      <c r="Q468" s="13" t="n">
        <f aca="false">IFERROR(COUNTIF($K$9:K468,"W")/COUNTIF($K$9:K468,"&lt;&gt;"),"")</f>
        <v>1</v>
      </c>
      <c r="R468" s="17" t="n">
        <f aca="false">IFERROR(AVERAGE($I$9:I468),"")</f>
        <v>0.0277777777777778</v>
      </c>
    </row>
    <row r="469" customFormat="false" ht="15" hidden="false" customHeight="false" outlineLevel="0" collapsed="false">
      <c r="A469" s="29"/>
      <c r="B469" s="30"/>
      <c r="C469" s="30"/>
      <c r="D469" s="30"/>
      <c r="E469" s="30"/>
      <c r="F469" s="30"/>
      <c r="G469" s="31"/>
      <c r="H469" s="31"/>
      <c r="I469" s="17" t="str">
        <f aca="false">IFERROR((G469-H469)/H469,"")</f>
        <v/>
      </c>
      <c r="J469" s="31"/>
      <c r="K469" s="30"/>
      <c r="L469" s="15" t="str">
        <f aca="false">IF(K469="W",(G469-1)*J469,IF(K469="L",-J469,IF(K469="P",0,"")))</f>
        <v/>
      </c>
      <c r="M469" s="16" t="str">
        <f aca="false">IFERROR(L469*$B$3,"")</f>
        <v/>
      </c>
      <c r="N469" s="15" t="n">
        <f aca="false">SUM($L$9:L469)</f>
        <v>0.85</v>
      </c>
      <c r="O469" s="16" t="n">
        <f aca="false">SUM($M$9:M469)</f>
        <v>8.5</v>
      </c>
      <c r="P469" s="13" t="n">
        <f aca="false">IFERROR(N469/SUM($J$9:J469),"")</f>
        <v>0.85</v>
      </c>
      <c r="Q469" s="13" t="n">
        <f aca="false">IFERROR(COUNTIF($K$9:K469,"W")/COUNTIF($K$9:K469,"&lt;&gt;"),"")</f>
        <v>1</v>
      </c>
      <c r="R469" s="17" t="n">
        <f aca="false">IFERROR(AVERAGE($I$9:I469),"")</f>
        <v>0.0277777777777778</v>
      </c>
    </row>
    <row r="470" customFormat="false" ht="15" hidden="false" customHeight="false" outlineLevel="0" collapsed="false">
      <c r="A470" s="29"/>
      <c r="B470" s="30"/>
      <c r="C470" s="30"/>
      <c r="D470" s="30"/>
      <c r="E470" s="30"/>
      <c r="F470" s="30"/>
      <c r="G470" s="31"/>
      <c r="H470" s="31"/>
      <c r="I470" s="17" t="str">
        <f aca="false">IFERROR((G470-H470)/H470,"")</f>
        <v/>
      </c>
      <c r="J470" s="31"/>
      <c r="K470" s="30"/>
      <c r="L470" s="15" t="str">
        <f aca="false">IF(K470="W",(G470-1)*J470,IF(K470="L",-J470,IF(K470="P",0,"")))</f>
        <v/>
      </c>
      <c r="M470" s="16" t="str">
        <f aca="false">IFERROR(L470*$B$3,"")</f>
        <v/>
      </c>
      <c r="N470" s="15" t="n">
        <f aca="false">SUM($L$9:L470)</f>
        <v>0.85</v>
      </c>
      <c r="O470" s="16" t="n">
        <f aca="false">SUM($M$9:M470)</f>
        <v>8.5</v>
      </c>
      <c r="P470" s="13" t="n">
        <f aca="false">IFERROR(N470/SUM($J$9:J470),"")</f>
        <v>0.85</v>
      </c>
      <c r="Q470" s="13" t="n">
        <f aca="false">IFERROR(COUNTIF($K$9:K470,"W")/COUNTIF($K$9:K470,"&lt;&gt;"),"")</f>
        <v>1</v>
      </c>
      <c r="R470" s="17" t="n">
        <f aca="false">IFERROR(AVERAGE($I$9:I470),"")</f>
        <v>0.0277777777777778</v>
      </c>
    </row>
    <row r="471" customFormat="false" ht="15" hidden="false" customHeight="false" outlineLevel="0" collapsed="false">
      <c r="A471" s="29"/>
      <c r="B471" s="30"/>
      <c r="C471" s="30"/>
      <c r="D471" s="30"/>
      <c r="E471" s="30"/>
      <c r="F471" s="30"/>
      <c r="G471" s="31"/>
      <c r="H471" s="31"/>
      <c r="I471" s="17" t="str">
        <f aca="false">IFERROR((G471-H471)/H471,"")</f>
        <v/>
      </c>
      <c r="J471" s="31"/>
      <c r="K471" s="30"/>
      <c r="L471" s="15" t="str">
        <f aca="false">IF(K471="W",(G471-1)*J471,IF(K471="L",-J471,IF(K471="P",0,"")))</f>
        <v/>
      </c>
      <c r="M471" s="16" t="str">
        <f aca="false">IFERROR(L471*$B$3,"")</f>
        <v/>
      </c>
      <c r="N471" s="15" t="n">
        <f aca="false">SUM($L$9:L471)</f>
        <v>0.85</v>
      </c>
      <c r="O471" s="16" t="n">
        <f aca="false">SUM($M$9:M471)</f>
        <v>8.5</v>
      </c>
      <c r="P471" s="13" t="n">
        <f aca="false">IFERROR(N471/SUM($J$9:J471),"")</f>
        <v>0.85</v>
      </c>
      <c r="Q471" s="13" t="n">
        <f aca="false">IFERROR(COUNTIF($K$9:K471,"W")/COUNTIF($K$9:K471,"&lt;&gt;"),"")</f>
        <v>1</v>
      </c>
      <c r="R471" s="17" t="n">
        <f aca="false">IFERROR(AVERAGE($I$9:I471),"")</f>
        <v>0.0277777777777778</v>
      </c>
    </row>
    <row r="472" customFormat="false" ht="15" hidden="false" customHeight="false" outlineLevel="0" collapsed="false">
      <c r="A472" s="29"/>
      <c r="B472" s="30"/>
      <c r="C472" s="30"/>
      <c r="D472" s="30"/>
      <c r="E472" s="30"/>
      <c r="F472" s="30"/>
      <c r="G472" s="31"/>
      <c r="H472" s="31"/>
      <c r="I472" s="17" t="str">
        <f aca="false">IFERROR((G472-H472)/H472,"")</f>
        <v/>
      </c>
      <c r="J472" s="31"/>
      <c r="K472" s="30"/>
      <c r="L472" s="15" t="str">
        <f aca="false">IF(K472="W",(G472-1)*J472,IF(K472="L",-J472,IF(K472="P",0,"")))</f>
        <v/>
      </c>
      <c r="M472" s="16" t="str">
        <f aca="false">IFERROR(L472*$B$3,"")</f>
        <v/>
      </c>
      <c r="N472" s="15" t="n">
        <f aca="false">SUM($L$9:L472)</f>
        <v>0.85</v>
      </c>
      <c r="O472" s="16" t="n">
        <f aca="false">SUM($M$9:M472)</f>
        <v>8.5</v>
      </c>
      <c r="P472" s="13" t="n">
        <f aca="false">IFERROR(N472/SUM($J$9:J472),"")</f>
        <v>0.85</v>
      </c>
      <c r="Q472" s="13" t="n">
        <f aca="false">IFERROR(COUNTIF($K$9:K472,"W")/COUNTIF($K$9:K472,"&lt;&gt;"),"")</f>
        <v>1</v>
      </c>
      <c r="R472" s="17" t="n">
        <f aca="false">IFERROR(AVERAGE($I$9:I472),"")</f>
        <v>0.0277777777777778</v>
      </c>
    </row>
    <row r="473" customFormat="false" ht="15" hidden="false" customHeight="false" outlineLevel="0" collapsed="false">
      <c r="A473" s="29"/>
      <c r="B473" s="30"/>
      <c r="C473" s="30"/>
      <c r="D473" s="30"/>
      <c r="E473" s="30"/>
      <c r="F473" s="30"/>
      <c r="G473" s="31"/>
      <c r="H473" s="31"/>
      <c r="I473" s="17" t="str">
        <f aca="false">IFERROR((G473-H473)/H473,"")</f>
        <v/>
      </c>
      <c r="J473" s="31"/>
      <c r="K473" s="30"/>
      <c r="L473" s="15" t="str">
        <f aca="false">IF(K473="W",(G473-1)*J473,IF(K473="L",-J473,IF(K473="P",0,"")))</f>
        <v/>
      </c>
      <c r="M473" s="16" t="str">
        <f aca="false">IFERROR(L473*$B$3,"")</f>
        <v/>
      </c>
      <c r="N473" s="15" t="n">
        <f aca="false">SUM($L$9:L473)</f>
        <v>0.85</v>
      </c>
      <c r="O473" s="16" t="n">
        <f aca="false">SUM($M$9:M473)</f>
        <v>8.5</v>
      </c>
      <c r="P473" s="13" t="n">
        <f aca="false">IFERROR(N473/SUM($J$9:J473),"")</f>
        <v>0.85</v>
      </c>
      <c r="Q473" s="13" t="n">
        <f aca="false">IFERROR(COUNTIF($K$9:K473,"W")/COUNTIF($K$9:K473,"&lt;&gt;"),"")</f>
        <v>1</v>
      </c>
      <c r="R473" s="17" t="n">
        <f aca="false">IFERROR(AVERAGE($I$9:I473),"")</f>
        <v>0.0277777777777778</v>
      </c>
    </row>
    <row r="474" customFormat="false" ht="15" hidden="false" customHeight="false" outlineLevel="0" collapsed="false">
      <c r="A474" s="29"/>
      <c r="B474" s="30"/>
      <c r="C474" s="30"/>
      <c r="D474" s="30"/>
      <c r="E474" s="30"/>
      <c r="F474" s="30"/>
      <c r="G474" s="31"/>
      <c r="H474" s="31"/>
      <c r="I474" s="17" t="str">
        <f aca="false">IFERROR((G474-H474)/H474,"")</f>
        <v/>
      </c>
      <c r="J474" s="31"/>
      <c r="K474" s="30"/>
      <c r="L474" s="15" t="str">
        <f aca="false">IF(K474="W",(G474-1)*J474,IF(K474="L",-J474,IF(K474="P",0,"")))</f>
        <v/>
      </c>
      <c r="M474" s="16" t="str">
        <f aca="false">IFERROR(L474*$B$3,"")</f>
        <v/>
      </c>
      <c r="N474" s="15" t="n">
        <f aca="false">SUM($L$9:L474)</f>
        <v>0.85</v>
      </c>
      <c r="O474" s="16" t="n">
        <f aca="false">SUM($M$9:M474)</f>
        <v>8.5</v>
      </c>
      <c r="P474" s="13" t="n">
        <f aca="false">IFERROR(N474/SUM($J$9:J474),"")</f>
        <v>0.85</v>
      </c>
      <c r="Q474" s="13" t="n">
        <f aca="false">IFERROR(COUNTIF($K$9:K474,"W")/COUNTIF($K$9:K474,"&lt;&gt;"),"")</f>
        <v>1</v>
      </c>
      <c r="R474" s="17" t="n">
        <f aca="false">IFERROR(AVERAGE($I$9:I474),"")</f>
        <v>0.0277777777777778</v>
      </c>
    </row>
    <row r="475" customFormat="false" ht="15" hidden="false" customHeight="false" outlineLevel="0" collapsed="false">
      <c r="A475" s="29"/>
      <c r="B475" s="30"/>
      <c r="C475" s="30"/>
      <c r="D475" s="30"/>
      <c r="E475" s="30"/>
      <c r="F475" s="30"/>
      <c r="G475" s="31"/>
      <c r="H475" s="31"/>
      <c r="I475" s="17" t="str">
        <f aca="false">IFERROR((G475-H475)/H475,"")</f>
        <v/>
      </c>
      <c r="J475" s="31"/>
      <c r="K475" s="30"/>
      <c r="L475" s="15" t="str">
        <f aca="false">IF(K475="W",(G475-1)*J475,IF(K475="L",-J475,IF(K475="P",0,"")))</f>
        <v/>
      </c>
      <c r="M475" s="16" t="str">
        <f aca="false">IFERROR(L475*$B$3,"")</f>
        <v/>
      </c>
      <c r="N475" s="15" t="n">
        <f aca="false">SUM($L$9:L475)</f>
        <v>0.85</v>
      </c>
      <c r="O475" s="16" t="n">
        <f aca="false">SUM($M$9:M475)</f>
        <v>8.5</v>
      </c>
      <c r="P475" s="13" t="n">
        <f aca="false">IFERROR(N475/SUM($J$9:J475),"")</f>
        <v>0.85</v>
      </c>
      <c r="Q475" s="13" t="n">
        <f aca="false">IFERROR(COUNTIF($K$9:K475,"W")/COUNTIF($K$9:K475,"&lt;&gt;"),"")</f>
        <v>1</v>
      </c>
      <c r="R475" s="17" t="n">
        <f aca="false">IFERROR(AVERAGE($I$9:I475),"")</f>
        <v>0.0277777777777778</v>
      </c>
    </row>
    <row r="476" customFormat="false" ht="15" hidden="false" customHeight="false" outlineLevel="0" collapsed="false">
      <c r="A476" s="29"/>
      <c r="B476" s="30"/>
      <c r="C476" s="30"/>
      <c r="D476" s="30"/>
      <c r="E476" s="30"/>
      <c r="F476" s="30"/>
      <c r="G476" s="31"/>
      <c r="H476" s="31"/>
      <c r="I476" s="17" t="str">
        <f aca="false">IFERROR((G476-H476)/H476,"")</f>
        <v/>
      </c>
      <c r="J476" s="31"/>
      <c r="K476" s="30"/>
      <c r="L476" s="15" t="str">
        <f aca="false">IF(K476="W",(G476-1)*J476,IF(K476="L",-J476,IF(K476="P",0,"")))</f>
        <v/>
      </c>
      <c r="M476" s="16" t="str">
        <f aca="false">IFERROR(L476*$B$3,"")</f>
        <v/>
      </c>
      <c r="N476" s="15" t="n">
        <f aca="false">SUM($L$9:L476)</f>
        <v>0.85</v>
      </c>
      <c r="O476" s="16" t="n">
        <f aca="false">SUM($M$9:M476)</f>
        <v>8.5</v>
      </c>
      <c r="P476" s="13" t="n">
        <f aca="false">IFERROR(N476/SUM($J$9:J476),"")</f>
        <v>0.85</v>
      </c>
      <c r="Q476" s="13" t="n">
        <f aca="false">IFERROR(COUNTIF($K$9:K476,"W")/COUNTIF($K$9:K476,"&lt;&gt;"),"")</f>
        <v>1</v>
      </c>
      <c r="R476" s="17" t="n">
        <f aca="false">IFERROR(AVERAGE($I$9:I476),"")</f>
        <v>0.0277777777777778</v>
      </c>
    </row>
    <row r="477" customFormat="false" ht="15" hidden="false" customHeight="false" outlineLevel="0" collapsed="false">
      <c r="A477" s="29"/>
      <c r="B477" s="30"/>
      <c r="C477" s="30"/>
      <c r="D477" s="30"/>
      <c r="E477" s="30"/>
      <c r="F477" s="30"/>
      <c r="G477" s="31"/>
      <c r="H477" s="31"/>
      <c r="I477" s="17" t="str">
        <f aca="false">IFERROR((G477-H477)/H477,"")</f>
        <v/>
      </c>
      <c r="J477" s="31"/>
      <c r="K477" s="30"/>
      <c r="L477" s="15" t="str">
        <f aca="false">IF(K477="W",(G477-1)*J477,IF(K477="L",-J477,IF(K477="P",0,"")))</f>
        <v/>
      </c>
      <c r="M477" s="16" t="str">
        <f aca="false">IFERROR(L477*$B$3,"")</f>
        <v/>
      </c>
      <c r="N477" s="15" t="n">
        <f aca="false">SUM($L$9:L477)</f>
        <v>0.85</v>
      </c>
      <c r="O477" s="16" t="n">
        <f aca="false">SUM($M$9:M477)</f>
        <v>8.5</v>
      </c>
      <c r="P477" s="13" t="n">
        <f aca="false">IFERROR(N477/SUM($J$9:J477),"")</f>
        <v>0.85</v>
      </c>
      <c r="Q477" s="13" t="n">
        <f aca="false">IFERROR(COUNTIF($K$9:K477,"W")/COUNTIF($K$9:K477,"&lt;&gt;"),"")</f>
        <v>1</v>
      </c>
      <c r="R477" s="17" t="n">
        <f aca="false">IFERROR(AVERAGE($I$9:I477),"")</f>
        <v>0.0277777777777778</v>
      </c>
    </row>
    <row r="478" customFormat="false" ht="15" hidden="false" customHeight="false" outlineLevel="0" collapsed="false">
      <c r="A478" s="29"/>
      <c r="B478" s="30"/>
      <c r="C478" s="30"/>
      <c r="D478" s="30"/>
      <c r="E478" s="30"/>
      <c r="F478" s="30"/>
      <c r="G478" s="31"/>
      <c r="H478" s="31"/>
      <c r="I478" s="17" t="str">
        <f aca="false">IFERROR((G478-H478)/H478,"")</f>
        <v/>
      </c>
      <c r="J478" s="31"/>
      <c r="K478" s="30"/>
      <c r="L478" s="15" t="str">
        <f aca="false">IF(K478="W",(G478-1)*J478,IF(K478="L",-J478,IF(K478="P",0,"")))</f>
        <v/>
      </c>
      <c r="M478" s="16" t="str">
        <f aca="false">IFERROR(L478*$B$3,"")</f>
        <v/>
      </c>
      <c r="N478" s="15" t="n">
        <f aca="false">SUM($L$9:L478)</f>
        <v>0.85</v>
      </c>
      <c r="O478" s="16" t="n">
        <f aca="false">SUM($M$9:M478)</f>
        <v>8.5</v>
      </c>
      <c r="P478" s="13" t="n">
        <f aca="false">IFERROR(N478/SUM($J$9:J478),"")</f>
        <v>0.85</v>
      </c>
      <c r="Q478" s="13" t="n">
        <f aca="false">IFERROR(COUNTIF($K$9:K478,"W")/COUNTIF($K$9:K478,"&lt;&gt;"),"")</f>
        <v>1</v>
      </c>
      <c r="R478" s="17" t="n">
        <f aca="false">IFERROR(AVERAGE($I$9:I478),"")</f>
        <v>0.0277777777777778</v>
      </c>
    </row>
    <row r="479" customFormat="false" ht="15" hidden="false" customHeight="false" outlineLevel="0" collapsed="false">
      <c r="A479" s="29"/>
      <c r="B479" s="30"/>
      <c r="C479" s="30"/>
      <c r="D479" s="30"/>
      <c r="E479" s="30"/>
      <c r="F479" s="30"/>
      <c r="G479" s="31"/>
      <c r="H479" s="31"/>
      <c r="I479" s="17" t="str">
        <f aca="false">IFERROR((G479-H479)/H479,"")</f>
        <v/>
      </c>
      <c r="J479" s="31"/>
      <c r="K479" s="30"/>
      <c r="L479" s="15" t="str">
        <f aca="false">IF(K479="W",(G479-1)*J479,IF(K479="L",-J479,IF(K479="P",0,"")))</f>
        <v/>
      </c>
      <c r="M479" s="16" t="str">
        <f aca="false">IFERROR(L479*$B$3,"")</f>
        <v/>
      </c>
      <c r="N479" s="15" t="n">
        <f aca="false">SUM($L$9:L479)</f>
        <v>0.85</v>
      </c>
      <c r="O479" s="16" t="n">
        <f aca="false">SUM($M$9:M479)</f>
        <v>8.5</v>
      </c>
      <c r="P479" s="13" t="n">
        <f aca="false">IFERROR(N479/SUM($J$9:J479),"")</f>
        <v>0.85</v>
      </c>
      <c r="Q479" s="13" t="n">
        <f aca="false">IFERROR(COUNTIF($K$9:K479,"W")/COUNTIF($K$9:K479,"&lt;&gt;"),"")</f>
        <v>1</v>
      </c>
      <c r="R479" s="17" t="n">
        <f aca="false">IFERROR(AVERAGE($I$9:I479),"")</f>
        <v>0.0277777777777778</v>
      </c>
    </row>
    <row r="480" customFormat="false" ht="15" hidden="false" customHeight="false" outlineLevel="0" collapsed="false">
      <c r="A480" s="29"/>
      <c r="B480" s="30"/>
      <c r="C480" s="30"/>
      <c r="D480" s="30"/>
      <c r="E480" s="30"/>
      <c r="F480" s="30"/>
      <c r="G480" s="31"/>
      <c r="H480" s="31"/>
      <c r="I480" s="17" t="str">
        <f aca="false">IFERROR((G480-H480)/H480,"")</f>
        <v/>
      </c>
      <c r="J480" s="31"/>
      <c r="K480" s="30"/>
      <c r="L480" s="15" t="str">
        <f aca="false">IF(K480="W",(G480-1)*J480,IF(K480="L",-J480,IF(K480="P",0,"")))</f>
        <v/>
      </c>
      <c r="M480" s="16" t="str">
        <f aca="false">IFERROR(L480*$B$3,"")</f>
        <v/>
      </c>
      <c r="N480" s="15" t="n">
        <f aca="false">SUM($L$9:L480)</f>
        <v>0.85</v>
      </c>
      <c r="O480" s="16" t="n">
        <f aca="false">SUM($M$9:M480)</f>
        <v>8.5</v>
      </c>
      <c r="P480" s="13" t="n">
        <f aca="false">IFERROR(N480/SUM($J$9:J480),"")</f>
        <v>0.85</v>
      </c>
      <c r="Q480" s="13" t="n">
        <f aca="false">IFERROR(COUNTIF($K$9:K480,"W")/COUNTIF($K$9:K480,"&lt;&gt;"),"")</f>
        <v>1</v>
      </c>
      <c r="R480" s="17" t="n">
        <f aca="false">IFERROR(AVERAGE($I$9:I480),"")</f>
        <v>0.0277777777777778</v>
      </c>
    </row>
    <row r="481" customFormat="false" ht="15" hidden="false" customHeight="false" outlineLevel="0" collapsed="false">
      <c r="A481" s="29"/>
      <c r="B481" s="30"/>
      <c r="C481" s="30"/>
      <c r="D481" s="30"/>
      <c r="E481" s="30"/>
      <c r="F481" s="30"/>
      <c r="G481" s="31"/>
      <c r="H481" s="31"/>
      <c r="I481" s="17" t="str">
        <f aca="false">IFERROR((G481-H481)/H481,"")</f>
        <v/>
      </c>
      <c r="J481" s="31"/>
      <c r="K481" s="30"/>
      <c r="L481" s="15" t="str">
        <f aca="false">IF(K481="W",(G481-1)*J481,IF(K481="L",-J481,IF(K481="P",0,"")))</f>
        <v/>
      </c>
      <c r="M481" s="16" t="str">
        <f aca="false">IFERROR(L481*$B$3,"")</f>
        <v/>
      </c>
      <c r="N481" s="15" t="n">
        <f aca="false">SUM($L$9:L481)</f>
        <v>0.85</v>
      </c>
      <c r="O481" s="16" t="n">
        <f aca="false">SUM($M$9:M481)</f>
        <v>8.5</v>
      </c>
      <c r="P481" s="13" t="n">
        <f aca="false">IFERROR(N481/SUM($J$9:J481),"")</f>
        <v>0.85</v>
      </c>
      <c r="Q481" s="13" t="n">
        <f aca="false">IFERROR(COUNTIF($K$9:K481,"W")/COUNTIF($K$9:K481,"&lt;&gt;"),"")</f>
        <v>1</v>
      </c>
      <c r="R481" s="17" t="n">
        <f aca="false">IFERROR(AVERAGE($I$9:I481),"")</f>
        <v>0.0277777777777778</v>
      </c>
    </row>
    <row r="482" customFormat="false" ht="15" hidden="false" customHeight="false" outlineLevel="0" collapsed="false">
      <c r="A482" s="29"/>
      <c r="B482" s="30"/>
      <c r="C482" s="30"/>
      <c r="D482" s="30"/>
      <c r="E482" s="30"/>
      <c r="F482" s="30"/>
      <c r="G482" s="31"/>
      <c r="H482" s="31"/>
      <c r="I482" s="17" t="str">
        <f aca="false">IFERROR((G482-H482)/H482,"")</f>
        <v/>
      </c>
      <c r="J482" s="31"/>
      <c r="K482" s="30"/>
      <c r="L482" s="15" t="str">
        <f aca="false">IF(K482="W",(G482-1)*J482,IF(K482="L",-J482,IF(K482="P",0,"")))</f>
        <v/>
      </c>
      <c r="M482" s="16" t="str">
        <f aca="false">IFERROR(L482*$B$3,"")</f>
        <v/>
      </c>
      <c r="N482" s="15" t="n">
        <f aca="false">SUM($L$9:L482)</f>
        <v>0.85</v>
      </c>
      <c r="O482" s="16" t="n">
        <f aca="false">SUM($M$9:M482)</f>
        <v>8.5</v>
      </c>
      <c r="P482" s="13" t="n">
        <f aca="false">IFERROR(N482/SUM($J$9:J482),"")</f>
        <v>0.85</v>
      </c>
      <c r="Q482" s="13" t="n">
        <f aca="false">IFERROR(COUNTIF($K$9:K482,"W")/COUNTIF($K$9:K482,"&lt;&gt;"),"")</f>
        <v>1</v>
      </c>
      <c r="R482" s="17" t="n">
        <f aca="false">IFERROR(AVERAGE($I$9:I482),"")</f>
        <v>0.0277777777777778</v>
      </c>
    </row>
    <row r="483" customFormat="false" ht="15" hidden="false" customHeight="false" outlineLevel="0" collapsed="false">
      <c r="A483" s="29"/>
      <c r="B483" s="30"/>
      <c r="C483" s="30"/>
      <c r="D483" s="30"/>
      <c r="E483" s="30"/>
      <c r="F483" s="30"/>
      <c r="G483" s="31"/>
      <c r="H483" s="31"/>
      <c r="I483" s="17" t="str">
        <f aca="false">IFERROR((G483-H483)/H483,"")</f>
        <v/>
      </c>
      <c r="J483" s="31"/>
      <c r="K483" s="30"/>
      <c r="L483" s="15" t="str">
        <f aca="false">IF(K483="W",(G483-1)*J483,IF(K483="L",-J483,IF(K483="P",0,"")))</f>
        <v/>
      </c>
      <c r="M483" s="16" t="str">
        <f aca="false">IFERROR(L483*$B$3,"")</f>
        <v/>
      </c>
      <c r="N483" s="15" t="n">
        <f aca="false">SUM($L$9:L483)</f>
        <v>0.85</v>
      </c>
      <c r="O483" s="16" t="n">
        <f aca="false">SUM($M$9:M483)</f>
        <v>8.5</v>
      </c>
      <c r="P483" s="13" t="n">
        <f aca="false">IFERROR(N483/SUM($J$9:J483),"")</f>
        <v>0.85</v>
      </c>
      <c r="Q483" s="13" t="n">
        <f aca="false">IFERROR(COUNTIF($K$9:K483,"W")/COUNTIF($K$9:K483,"&lt;&gt;"),"")</f>
        <v>1</v>
      </c>
      <c r="R483" s="17" t="n">
        <f aca="false">IFERROR(AVERAGE($I$9:I483),"")</f>
        <v>0.0277777777777778</v>
      </c>
    </row>
    <row r="484" customFormat="false" ht="15" hidden="false" customHeight="false" outlineLevel="0" collapsed="false">
      <c r="A484" s="29"/>
      <c r="B484" s="30"/>
      <c r="C484" s="30"/>
      <c r="D484" s="30"/>
      <c r="E484" s="30"/>
      <c r="F484" s="30"/>
      <c r="G484" s="31"/>
      <c r="H484" s="31"/>
      <c r="I484" s="17" t="str">
        <f aca="false">IFERROR((G484-H484)/H484,"")</f>
        <v/>
      </c>
      <c r="J484" s="31"/>
      <c r="K484" s="30"/>
      <c r="L484" s="15" t="str">
        <f aca="false">IF(K484="W",(G484-1)*J484,IF(K484="L",-J484,IF(K484="P",0,"")))</f>
        <v/>
      </c>
      <c r="M484" s="16" t="str">
        <f aca="false">IFERROR(L484*$B$3,"")</f>
        <v/>
      </c>
      <c r="N484" s="15" t="n">
        <f aca="false">SUM($L$9:L484)</f>
        <v>0.85</v>
      </c>
      <c r="O484" s="16" t="n">
        <f aca="false">SUM($M$9:M484)</f>
        <v>8.5</v>
      </c>
      <c r="P484" s="13" t="n">
        <f aca="false">IFERROR(N484/SUM($J$9:J484),"")</f>
        <v>0.85</v>
      </c>
      <c r="Q484" s="13" t="n">
        <f aca="false">IFERROR(COUNTIF($K$9:K484,"W")/COUNTIF($K$9:K484,"&lt;&gt;"),"")</f>
        <v>1</v>
      </c>
      <c r="R484" s="17" t="n">
        <f aca="false">IFERROR(AVERAGE($I$9:I484),"")</f>
        <v>0.0277777777777778</v>
      </c>
    </row>
    <row r="485" customFormat="false" ht="15" hidden="false" customHeight="false" outlineLevel="0" collapsed="false">
      <c r="A485" s="29"/>
      <c r="B485" s="30"/>
      <c r="C485" s="30"/>
      <c r="D485" s="30"/>
      <c r="E485" s="30"/>
      <c r="F485" s="30"/>
      <c r="G485" s="31"/>
      <c r="H485" s="31"/>
      <c r="I485" s="17" t="str">
        <f aca="false">IFERROR((G485-H485)/H485,"")</f>
        <v/>
      </c>
      <c r="J485" s="31"/>
      <c r="K485" s="30"/>
      <c r="L485" s="15" t="str">
        <f aca="false">IF(K485="W",(G485-1)*J485,IF(K485="L",-J485,IF(K485="P",0,"")))</f>
        <v/>
      </c>
      <c r="M485" s="16" t="str">
        <f aca="false">IFERROR(L485*$B$3,"")</f>
        <v/>
      </c>
      <c r="N485" s="15" t="n">
        <f aca="false">SUM($L$9:L485)</f>
        <v>0.85</v>
      </c>
      <c r="O485" s="16" t="n">
        <f aca="false">SUM($M$9:M485)</f>
        <v>8.5</v>
      </c>
      <c r="P485" s="13" t="n">
        <f aca="false">IFERROR(N485/SUM($J$9:J485),"")</f>
        <v>0.85</v>
      </c>
      <c r="Q485" s="13" t="n">
        <f aca="false">IFERROR(COUNTIF($K$9:K485,"W")/COUNTIF($K$9:K485,"&lt;&gt;"),"")</f>
        <v>1</v>
      </c>
      <c r="R485" s="17" t="n">
        <f aca="false">IFERROR(AVERAGE($I$9:I485),"")</f>
        <v>0.0277777777777778</v>
      </c>
    </row>
    <row r="486" customFormat="false" ht="15" hidden="false" customHeight="false" outlineLevel="0" collapsed="false">
      <c r="A486" s="29"/>
      <c r="B486" s="30"/>
      <c r="C486" s="30"/>
      <c r="D486" s="30"/>
      <c r="E486" s="30"/>
      <c r="F486" s="30"/>
      <c r="G486" s="31"/>
      <c r="H486" s="31"/>
      <c r="I486" s="17" t="str">
        <f aca="false">IFERROR((G486-H486)/H486,"")</f>
        <v/>
      </c>
      <c r="J486" s="31"/>
      <c r="K486" s="30"/>
      <c r="L486" s="15" t="str">
        <f aca="false">IF(K486="W",(G486-1)*J486,IF(K486="L",-J486,IF(K486="P",0,"")))</f>
        <v/>
      </c>
      <c r="M486" s="16" t="str">
        <f aca="false">IFERROR(L486*$B$3,"")</f>
        <v/>
      </c>
      <c r="N486" s="15" t="n">
        <f aca="false">SUM($L$9:L486)</f>
        <v>0.85</v>
      </c>
      <c r="O486" s="16" t="n">
        <f aca="false">SUM($M$9:M486)</f>
        <v>8.5</v>
      </c>
      <c r="P486" s="13" t="n">
        <f aca="false">IFERROR(N486/SUM($J$9:J486),"")</f>
        <v>0.85</v>
      </c>
      <c r="Q486" s="13" t="n">
        <f aca="false">IFERROR(COUNTIF($K$9:K486,"W")/COUNTIF($K$9:K486,"&lt;&gt;"),"")</f>
        <v>1</v>
      </c>
      <c r="R486" s="17" t="n">
        <f aca="false">IFERROR(AVERAGE($I$9:I486),"")</f>
        <v>0.0277777777777778</v>
      </c>
    </row>
    <row r="487" customFormat="false" ht="15" hidden="false" customHeight="false" outlineLevel="0" collapsed="false">
      <c r="A487" s="29"/>
      <c r="B487" s="30"/>
      <c r="C487" s="30"/>
      <c r="D487" s="30"/>
      <c r="E487" s="30"/>
      <c r="F487" s="30"/>
      <c r="G487" s="31"/>
      <c r="H487" s="31"/>
      <c r="I487" s="17" t="str">
        <f aca="false">IFERROR((G487-H487)/H487,"")</f>
        <v/>
      </c>
      <c r="J487" s="31"/>
      <c r="K487" s="30"/>
      <c r="L487" s="15" t="str">
        <f aca="false">IF(K487="W",(G487-1)*J487,IF(K487="L",-J487,IF(K487="P",0,"")))</f>
        <v/>
      </c>
      <c r="M487" s="16" t="str">
        <f aca="false">IFERROR(L487*$B$3,"")</f>
        <v/>
      </c>
      <c r="N487" s="15" t="n">
        <f aca="false">SUM($L$9:L487)</f>
        <v>0.85</v>
      </c>
      <c r="O487" s="16" t="n">
        <f aca="false">SUM($M$9:M487)</f>
        <v>8.5</v>
      </c>
      <c r="P487" s="13" t="n">
        <f aca="false">IFERROR(N487/SUM($J$9:J487),"")</f>
        <v>0.85</v>
      </c>
      <c r="Q487" s="13" t="n">
        <f aca="false">IFERROR(COUNTIF($K$9:K487,"W")/COUNTIF($K$9:K487,"&lt;&gt;"),"")</f>
        <v>1</v>
      </c>
      <c r="R487" s="17" t="n">
        <f aca="false">IFERROR(AVERAGE($I$9:I487),"")</f>
        <v>0.0277777777777778</v>
      </c>
    </row>
    <row r="488" customFormat="false" ht="15" hidden="false" customHeight="false" outlineLevel="0" collapsed="false">
      <c r="A488" s="29"/>
      <c r="B488" s="30"/>
      <c r="C488" s="30"/>
      <c r="D488" s="30"/>
      <c r="E488" s="30"/>
      <c r="F488" s="30"/>
      <c r="G488" s="31"/>
      <c r="H488" s="31"/>
      <c r="I488" s="17" t="str">
        <f aca="false">IFERROR((G488-H488)/H488,"")</f>
        <v/>
      </c>
      <c r="J488" s="31"/>
      <c r="K488" s="30"/>
      <c r="L488" s="15" t="str">
        <f aca="false">IF(K488="W",(G488-1)*J488,IF(K488="L",-J488,IF(K488="P",0,"")))</f>
        <v/>
      </c>
      <c r="M488" s="16" t="str">
        <f aca="false">IFERROR(L488*$B$3,"")</f>
        <v/>
      </c>
      <c r="N488" s="15" t="n">
        <f aca="false">SUM($L$9:L488)</f>
        <v>0.85</v>
      </c>
      <c r="O488" s="16" t="n">
        <f aca="false">SUM($M$9:M488)</f>
        <v>8.5</v>
      </c>
      <c r="P488" s="13" t="n">
        <f aca="false">IFERROR(N488/SUM($J$9:J488),"")</f>
        <v>0.85</v>
      </c>
      <c r="Q488" s="13" t="n">
        <f aca="false">IFERROR(COUNTIF($K$9:K488,"W")/COUNTIF($K$9:K488,"&lt;&gt;"),"")</f>
        <v>1</v>
      </c>
      <c r="R488" s="17" t="n">
        <f aca="false">IFERROR(AVERAGE($I$9:I488),"")</f>
        <v>0.0277777777777778</v>
      </c>
    </row>
    <row r="489" customFormat="false" ht="15" hidden="false" customHeight="false" outlineLevel="0" collapsed="false">
      <c r="A489" s="29"/>
      <c r="B489" s="30"/>
      <c r="C489" s="30"/>
      <c r="D489" s="30"/>
      <c r="E489" s="30"/>
      <c r="F489" s="30"/>
      <c r="G489" s="31"/>
      <c r="H489" s="31"/>
      <c r="I489" s="17" t="str">
        <f aca="false">IFERROR((G489-H489)/H489,"")</f>
        <v/>
      </c>
      <c r="J489" s="31"/>
      <c r="K489" s="30"/>
      <c r="L489" s="15" t="str">
        <f aca="false">IF(K489="W",(G489-1)*J489,IF(K489="L",-J489,IF(K489="P",0,"")))</f>
        <v/>
      </c>
      <c r="M489" s="16" t="str">
        <f aca="false">IFERROR(L489*$B$3,"")</f>
        <v/>
      </c>
      <c r="N489" s="15" t="n">
        <f aca="false">SUM($L$9:L489)</f>
        <v>0.85</v>
      </c>
      <c r="O489" s="16" t="n">
        <f aca="false">SUM($M$9:M489)</f>
        <v>8.5</v>
      </c>
      <c r="P489" s="13" t="n">
        <f aca="false">IFERROR(N489/SUM($J$9:J489),"")</f>
        <v>0.85</v>
      </c>
      <c r="Q489" s="13" t="n">
        <f aca="false">IFERROR(COUNTIF($K$9:K489,"W")/COUNTIF($K$9:K489,"&lt;&gt;"),"")</f>
        <v>1</v>
      </c>
      <c r="R489" s="17" t="n">
        <f aca="false">IFERROR(AVERAGE($I$9:I489),"")</f>
        <v>0.0277777777777778</v>
      </c>
    </row>
    <row r="490" customFormat="false" ht="15" hidden="false" customHeight="false" outlineLevel="0" collapsed="false">
      <c r="A490" s="29"/>
      <c r="B490" s="30"/>
      <c r="C490" s="30"/>
      <c r="D490" s="30"/>
      <c r="E490" s="30"/>
      <c r="F490" s="30"/>
      <c r="G490" s="31"/>
      <c r="H490" s="31"/>
      <c r="I490" s="17" t="str">
        <f aca="false">IFERROR((G490-H490)/H490,"")</f>
        <v/>
      </c>
      <c r="J490" s="31"/>
      <c r="K490" s="30"/>
      <c r="L490" s="15" t="str">
        <f aca="false">IF(K490="W",(G490-1)*J490,IF(K490="L",-J490,IF(K490="P",0,"")))</f>
        <v/>
      </c>
      <c r="M490" s="16" t="str">
        <f aca="false">IFERROR(L490*$B$3,"")</f>
        <v/>
      </c>
      <c r="N490" s="15" t="n">
        <f aca="false">SUM($L$9:L490)</f>
        <v>0.85</v>
      </c>
      <c r="O490" s="16" t="n">
        <f aca="false">SUM($M$9:M490)</f>
        <v>8.5</v>
      </c>
      <c r="P490" s="13" t="n">
        <f aca="false">IFERROR(N490/SUM($J$9:J490),"")</f>
        <v>0.85</v>
      </c>
      <c r="Q490" s="13" t="n">
        <f aca="false">IFERROR(COUNTIF($K$9:K490,"W")/COUNTIF($K$9:K490,"&lt;&gt;"),"")</f>
        <v>1</v>
      </c>
      <c r="R490" s="17" t="n">
        <f aca="false">IFERROR(AVERAGE($I$9:I490),"")</f>
        <v>0.0277777777777778</v>
      </c>
    </row>
    <row r="491" customFormat="false" ht="15" hidden="false" customHeight="false" outlineLevel="0" collapsed="false">
      <c r="A491" s="29"/>
      <c r="B491" s="30"/>
      <c r="C491" s="30"/>
      <c r="D491" s="30"/>
      <c r="E491" s="30"/>
      <c r="F491" s="30"/>
      <c r="G491" s="31"/>
      <c r="H491" s="31"/>
      <c r="I491" s="17" t="str">
        <f aca="false">IFERROR((G491-H491)/H491,"")</f>
        <v/>
      </c>
      <c r="J491" s="31"/>
      <c r="K491" s="30"/>
      <c r="L491" s="15" t="str">
        <f aca="false">IF(K491="W",(G491-1)*J491,IF(K491="L",-J491,IF(K491="P",0,"")))</f>
        <v/>
      </c>
      <c r="M491" s="16" t="str">
        <f aca="false">IFERROR(L491*$B$3,"")</f>
        <v/>
      </c>
      <c r="N491" s="15" t="n">
        <f aca="false">SUM($L$9:L491)</f>
        <v>0.85</v>
      </c>
      <c r="O491" s="16" t="n">
        <f aca="false">SUM($M$9:M491)</f>
        <v>8.5</v>
      </c>
      <c r="P491" s="13" t="n">
        <f aca="false">IFERROR(N491/SUM($J$9:J491),"")</f>
        <v>0.85</v>
      </c>
      <c r="Q491" s="13" t="n">
        <f aca="false">IFERROR(COUNTIF($K$9:K491,"W")/COUNTIF($K$9:K491,"&lt;&gt;"),"")</f>
        <v>1</v>
      </c>
      <c r="R491" s="17" t="n">
        <f aca="false">IFERROR(AVERAGE($I$9:I491),"")</f>
        <v>0.0277777777777778</v>
      </c>
    </row>
    <row r="492" customFormat="false" ht="15" hidden="false" customHeight="false" outlineLevel="0" collapsed="false">
      <c r="A492" s="29"/>
      <c r="B492" s="30"/>
      <c r="C492" s="30"/>
      <c r="D492" s="30"/>
      <c r="E492" s="30"/>
      <c r="F492" s="30"/>
      <c r="G492" s="31"/>
      <c r="H492" s="31"/>
      <c r="I492" s="17" t="str">
        <f aca="false">IFERROR((G492-H492)/H492,"")</f>
        <v/>
      </c>
      <c r="J492" s="31"/>
      <c r="K492" s="30"/>
      <c r="L492" s="15" t="str">
        <f aca="false">IF(K492="W",(G492-1)*J492,IF(K492="L",-J492,IF(K492="P",0,"")))</f>
        <v/>
      </c>
      <c r="M492" s="16" t="str">
        <f aca="false">IFERROR(L492*$B$3,"")</f>
        <v/>
      </c>
      <c r="N492" s="15" t="n">
        <f aca="false">SUM($L$9:L492)</f>
        <v>0.85</v>
      </c>
      <c r="O492" s="16" t="n">
        <f aca="false">SUM($M$9:M492)</f>
        <v>8.5</v>
      </c>
      <c r="P492" s="13" t="n">
        <f aca="false">IFERROR(N492/SUM($J$9:J492),"")</f>
        <v>0.85</v>
      </c>
      <c r="Q492" s="13" t="n">
        <f aca="false">IFERROR(COUNTIF($K$9:K492,"W")/COUNTIF($K$9:K492,"&lt;&gt;"),"")</f>
        <v>1</v>
      </c>
      <c r="R492" s="17" t="n">
        <f aca="false">IFERROR(AVERAGE($I$9:I492),"")</f>
        <v>0.0277777777777778</v>
      </c>
    </row>
    <row r="493" customFormat="false" ht="15" hidden="false" customHeight="false" outlineLevel="0" collapsed="false">
      <c r="A493" s="29"/>
      <c r="B493" s="30"/>
      <c r="C493" s="30"/>
      <c r="D493" s="30"/>
      <c r="E493" s="30"/>
      <c r="F493" s="30"/>
      <c r="G493" s="31"/>
      <c r="H493" s="31"/>
      <c r="I493" s="17" t="str">
        <f aca="false">IFERROR((G493-H493)/H493,"")</f>
        <v/>
      </c>
      <c r="J493" s="31"/>
      <c r="K493" s="30"/>
      <c r="L493" s="15" t="str">
        <f aca="false">IF(K493="W",(G493-1)*J493,IF(K493="L",-J493,IF(K493="P",0,"")))</f>
        <v/>
      </c>
      <c r="M493" s="16" t="str">
        <f aca="false">IFERROR(L493*$B$3,"")</f>
        <v/>
      </c>
      <c r="N493" s="15" t="n">
        <f aca="false">SUM($L$9:L493)</f>
        <v>0.85</v>
      </c>
      <c r="O493" s="16" t="n">
        <f aca="false">SUM($M$9:M493)</f>
        <v>8.5</v>
      </c>
      <c r="P493" s="13" t="n">
        <f aca="false">IFERROR(N493/SUM($J$9:J493),"")</f>
        <v>0.85</v>
      </c>
      <c r="Q493" s="13" t="n">
        <f aca="false">IFERROR(COUNTIF($K$9:K493,"W")/COUNTIF($K$9:K493,"&lt;&gt;"),"")</f>
        <v>1</v>
      </c>
      <c r="R493" s="17" t="n">
        <f aca="false">IFERROR(AVERAGE($I$9:I493),"")</f>
        <v>0.0277777777777778</v>
      </c>
    </row>
    <row r="494" customFormat="false" ht="15" hidden="false" customHeight="false" outlineLevel="0" collapsed="false">
      <c r="A494" s="29"/>
      <c r="B494" s="30"/>
      <c r="C494" s="30"/>
      <c r="D494" s="30"/>
      <c r="E494" s="30"/>
      <c r="F494" s="30"/>
      <c r="G494" s="31"/>
      <c r="H494" s="31"/>
      <c r="I494" s="17" t="str">
        <f aca="false">IFERROR((G494-H494)/H494,"")</f>
        <v/>
      </c>
      <c r="J494" s="31"/>
      <c r="K494" s="30"/>
      <c r="L494" s="15" t="str">
        <f aca="false">IF(K494="W",(G494-1)*J494,IF(K494="L",-J494,IF(K494="P",0,"")))</f>
        <v/>
      </c>
      <c r="M494" s="16" t="str">
        <f aca="false">IFERROR(L494*$B$3,"")</f>
        <v/>
      </c>
      <c r="N494" s="15" t="n">
        <f aca="false">SUM($L$9:L494)</f>
        <v>0.85</v>
      </c>
      <c r="O494" s="16" t="n">
        <f aca="false">SUM($M$9:M494)</f>
        <v>8.5</v>
      </c>
      <c r="P494" s="13" t="n">
        <f aca="false">IFERROR(N494/SUM($J$9:J494),"")</f>
        <v>0.85</v>
      </c>
      <c r="Q494" s="13" t="n">
        <f aca="false">IFERROR(COUNTIF($K$9:K494,"W")/COUNTIF($K$9:K494,"&lt;&gt;"),"")</f>
        <v>1</v>
      </c>
      <c r="R494" s="17" t="n">
        <f aca="false">IFERROR(AVERAGE($I$9:I494),"")</f>
        <v>0.0277777777777778</v>
      </c>
    </row>
    <row r="495" customFormat="false" ht="15" hidden="false" customHeight="false" outlineLevel="0" collapsed="false">
      <c r="A495" s="29"/>
      <c r="B495" s="30"/>
      <c r="C495" s="30"/>
      <c r="D495" s="30"/>
      <c r="E495" s="30"/>
      <c r="F495" s="30"/>
      <c r="G495" s="31"/>
      <c r="H495" s="31"/>
      <c r="I495" s="17" t="str">
        <f aca="false">IFERROR((G495-H495)/H495,"")</f>
        <v/>
      </c>
      <c r="J495" s="31"/>
      <c r="K495" s="30"/>
      <c r="L495" s="15" t="str">
        <f aca="false">IF(K495="W",(G495-1)*J495,IF(K495="L",-J495,IF(K495="P",0,"")))</f>
        <v/>
      </c>
      <c r="M495" s="16" t="str">
        <f aca="false">IFERROR(L495*$B$3,"")</f>
        <v/>
      </c>
      <c r="N495" s="15" t="n">
        <f aca="false">SUM($L$9:L495)</f>
        <v>0.85</v>
      </c>
      <c r="O495" s="16" t="n">
        <f aca="false">SUM($M$9:M495)</f>
        <v>8.5</v>
      </c>
      <c r="P495" s="13" t="n">
        <f aca="false">IFERROR(N495/SUM($J$9:J495),"")</f>
        <v>0.85</v>
      </c>
      <c r="Q495" s="13" t="n">
        <f aca="false">IFERROR(COUNTIF($K$9:K495,"W")/COUNTIF($K$9:K495,"&lt;&gt;"),"")</f>
        <v>1</v>
      </c>
      <c r="R495" s="17" t="n">
        <f aca="false">IFERROR(AVERAGE($I$9:I495),"")</f>
        <v>0.0277777777777778</v>
      </c>
    </row>
    <row r="496" customFormat="false" ht="15" hidden="false" customHeight="false" outlineLevel="0" collapsed="false">
      <c r="A496" s="29"/>
      <c r="B496" s="30"/>
      <c r="C496" s="30"/>
      <c r="D496" s="30"/>
      <c r="E496" s="30"/>
      <c r="F496" s="30"/>
      <c r="G496" s="31"/>
      <c r="H496" s="31"/>
      <c r="I496" s="17" t="str">
        <f aca="false">IFERROR((G496-H496)/H496,"")</f>
        <v/>
      </c>
      <c r="J496" s="31"/>
      <c r="K496" s="30"/>
      <c r="L496" s="15" t="str">
        <f aca="false">IF(K496="W",(G496-1)*J496,IF(K496="L",-J496,IF(K496="P",0,"")))</f>
        <v/>
      </c>
      <c r="M496" s="16" t="str">
        <f aca="false">IFERROR(L496*$B$3,"")</f>
        <v/>
      </c>
      <c r="N496" s="15" t="n">
        <f aca="false">SUM($L$9:L496)</f>
        <v>0.85</v>
      </c>
      <c r="O496" s="16" t="n">
        <f aca="false">SUM($M$9:M496)</f>
        <v>8.5</v>
      </c>
      <c r="P496" s="13" t="n">
        <f aca="false">IFERROR(N496/SUM($J$9:J496),"")</f>
        <v>0.85</v>
      </c>
      <c r="Q496" s="13" t="n">
        <f aca="false">IFERROR(COUNTIF($K$9:K496,"W")/COUNTIF($K$9:K496,"&lt;&gt;"),"")</f>
        <v>1</v>
      </c>
      <c r="R496" s="17" t="n">
        <f aca="false">IFERROR(AVERAGE($I$9:I496),"")</f>
        <v>0.0277777777777778</v>
      </c>
    </row>
    <row r="497" customFormat="false" ht="15" hidden="false" customHeight="false" outlineLevel="0" collapsed="false">
      <c r="A497" s="29"/>
      <c r="B497" s="30"/>
      <c r="C497" s="30"/>
      <c r="D497" s="30"/>
      <c r="E497" s="30"/>
      <c r="F497" s="30"/>
      <c r="G497" s="31"/>
      <c r="H497" s="31"/>
      <c r="I497" s="17" t="str">
        <f aca="false">IFERROR((G497-H497)/H497,"")</f>
        <v/>
      </c>
      <c r="J497" s="31"/>
      <c r="K497" s="30"/>
      <c r="L497" s="15" t="str">
        <f aca="false">IF(K497="W",(G497-1)*J497,IF(K497="L",-J497,IF(K497="P",0,"")))</f>
        <v/>
      </c>
      <c r="M497" s="16" t="str">
        <f aca="false">IFERROR(L497*$B$3,"")</f>
        <v/>
      </c>
      <c r="N497" s="15" t="n">
        <f aca="false">SUM($L$9:L497)</f>
        <v>0.85</v>
      </c>
      <c r="O497" s="16" t="n">
        <f aca="false">SUM($M$9:M497)</f>
        <v>8.5</v>
      </c>
      <c r="P497" s="13" t="n">
        <f aca="false">IFERROR(N497/SUM($J$9:J497),"")</f>
        <v>0.85</v>
      </c>
      <c r="Q497" s="13" t="n">
        <f aca="false">IFERROR(COUNTIF($K$9:K497,"W")/COUNTIF($K$9:K497,"&lt;&gt;"),"")</f>
        <v>1</v>
      </c>
      <c r="R497" s="17" t="n">
        <f aca="false">IFERROR(AVERAGE($I$9:I497),"")</f>
        <v>0.0277777777777778</v>
      </c>
    </row>
    <row r="498" customFormat="false" ht="15" hidden="false" customHeight="false" outlineLevel="0" collapsed="false">
      <c r="A498" s="29"/>
      <c r="B498" s="30"/>
      <c r="C498" s="30"/>
      <c r="D498" s="30"/>
      <c r="E498" s="30"/>
      <c r="F498" s="30"/>
      <c r="G498" s="31"/>
      <c r="H498" s="31"/>
      <c r="I498" s="17" t="str">
        <f aca="false">IFERROR((G498-H498)/H498,"")</f>
        <v/>
      </c>
      <c r="J498" s="31"/>
      <c r="K498" s="30"/>
      <c r="L498" s="15" t="str">
        <f aca="false">IF(K498="W",(G498-1)*J498,IF(K498="L",-J498,IF(K498="P",0,"")))</f>
        <v/>
      </c>
      <c r="M498" s="16" t="str">
        <f aca="false">IFERROR(L498*$B$3,"")</f>
        <v/>
      </c>
      <c r="N498" s="15" t="n">
        <f aca="false">SUM($L$9:L498)</f>
        <v>0.85</v>
      </c>
      <c r="O498" s="16" t="n">
        <f aca="false">SUM($M$9:M498)</f>
        <v>8.5</v>
      </c>
      <c r="P498" s="13" t="n">
        <f aca="false">IFERROR(N498/SUM($J$9:J498),"")</f>
        <v>0.85</v>
      </c>
      <c r="Q498" s="13" t="n">
        <f aca="false">IFERROR(COUNTIF($K$9:K498,"W")/COUNTIF($K$9:K498,"&lt;&gt;"),"")</f>
        <v>1</v>
      </c>
      <c r="R498" s="17" t="n">
        <f aca="false">IFERROR(AVERAGE($I$9:I498),"")</f>
        <v>0.0277777777777778</v>
      </c>
    </row>
    <row r="499" customFormat="false" ht="15" hidden="false" customHeight="false" outlineLevel="0" collapsed="false">
      <c r="A499" s="29"/>
      <c r="B499" s="30"/>
      <c r="C499" s="30"/>
      <c r="D499" s="30"/>
      <c r="E499" s="30"/>
      <c r="F499" s="30"/>
      <c r="G499" s="31"/>
      <c r="H499" s="31"/>
      <c r="I499" s="17" t="str">
        <f aca="false">IFERROR((G499-H499)/H499,"")</f>
        <v/>
      </c>
      <c r="J499" s="31"/>
      <c r="K499" s="30"/>
      <c r="L499" s="15" t="str">
        <f aca="false">IF(K499="W",(G499-1)*J499,IF(K499="L",-J499,IF(K499="P",0,"")))</f>
        <v/>
      </c>
      <c r="M499" s="16" t="str">
        <f aca="false">IFERROR(L499*$B$3,"")</f>
        <v/>
      </c>
      <c r="N499" s="15" t="n">
        <f aca="false">SUM($L$9:L499)</f>
        <v>0.85</v>
      </c>
      <c r="O499" s="16" t="n">
        <f aca="false">SUM($M$9:M499)</f>
        <v>8.5</v>
      </c>
      <c r="P499" s="13" t="n">
        <f aca="false">IFERROR(N499/SUM($J$9:J499),"")</f>
        <v>0.85</v>
      </c>
      <c r="Q499" s="13" t="n">
        <f aca="false">IFERROR(COUNTIF($K$9:K499,"W")/COUNTIF($K$9:K499,"&lt;&gt;"),"")</f>
        <v>1</v>
      </c>
      <c r="R499" s="17" t="n">
        <f aca="false">IFERROR(AVERAGE($I$9:I499),"")</f>
        <v>0.0277777777777778</v>
      </c>
    </row>
    <row r="500" customFormat="false" ht="15" hidden="false" customHeight="false" outlineLevel="0" collapsed="false">
      <c r="A500" s="29"/>
      <c r="B500" s="30"/>
      <c r="C500" s="30"/>
      <c r="D500" s="30"/>
      <c r="E500" s="30"/>
      <c r="F500" s="30"/>
      <c r="G500" s="31"/>
      <c r="H500" s="31"/>
      <c r="I500" s="17" t="str">
        <f aca="false">IFERROR((G500-H500)/H500,"")</f>
        <v/>
      </c>
      <c r="J500" s="31"/>
      <c r="K500" s="30"/>
      <c r="L500" s="15" t="str">
        <f aca="false">IF(K500="W",(G500-1)*J500,IF(K500="L",-J500,IF(K500="P",0,"")))</f>
        <v/>
      </c>
      <c r="M500" s="16" t="str">
        <f aca="false">IFERROR(L500*$B$3,"")</f>
        <v/>
      </c>
      <c r="N500" s="15" t="n">
        <f aca="false">SUM($L$9:L500)</f>
        <v>0.85</v>
      </c>
      <c r="O500" s="16" t="n">
        <f aca="false">SUM($M$9:M500)</f>
        <v>8.5</v>
      </c>
      <c r="P500" s="13" t="n">
        <f aca="false">IFERROR(N500/SUM($J$9:J500),"")</f>
        <v>0.85</v>
      </c>
      <c r="Q500" s="13" t="n">
        <f aca="false">IFERROR(COUNTIF($K$9:K500,"W")/COUNTIF($K$9:K500,"&lt;&gt;"),"")</f>
        <v>1</v>
      </c>
      <c r="R500" s="17" t="n">
        <f aca="false">IFERROR(AVERAGE($I$9:I500),"")</f>
        <v>0.0277777777777778</v>
      </c>
    </row>
    <row r="501" customFormat="false" ht="15" hidden="false" customHeight="false" outlineLevel="0" collapsed="false">
      <c r="A501" s="29"/>
      <c r="B501" s="30"/>
      <c r="C501" s="30"/>
      <c r="D501" s="30"/>
      <c r="E501" s="30"/>
      <c r="F501" s="30"/>
      <c r="G501" s="31"/>
      <c r="H501" s="31"/>
      <c r="I501" s="17" t="str">
        <f aca="false">IFERROR((G501-H501)/H501,"")</f>
        <v/>
      </c>
      <c r="J501" s="31"/>
      <c r="K501" s="30"/>
      <c r="L501" s="15" t="str">
        <f aca="false">IF(K501="W",(G501-1)*J501,IF(K501="L",-J501,IF(K501="P",0,"")))</f>
        <v/>
      </c>
      <c r="M501" s="16" t="str">
        <f aca="false">IFERROR(L501*$B$3,"")</f>
        <v/>
      </c>
      <c r="N501" s="15" t="n">
        <f aca="false">SUM($L$9:L501)</f>
        <v>0.85</v>
      </c>
      <c r="O501" s="16" t="n">
        <f aca="false">SUM($M$9:M501)</f>
        <v>8.5</v>
      </c>
      <c r="P501" s="13" t="n">
        <f aca="false">IFERROR(N501/SUM($J$9:J501),"")</f>
        <v>0.85</v>
      </c>
      <c r="Q501" s="13" t="n">
        <f aca="false">IFERROR(COUNTIF($K$9:K501,"W")/COUNTIF($K$9:K501,"&lt;&gt;"),"")</f>
        <v>1</v>
      </c>
      <c r="R501" s="17" t="n">
        <f aca="false">IFERROR(AVERAGE($I$9:I501),"")</f>
        <v>0.0277777777777778</v>
      </c>
    </row>
    <row r="502" customFormat="false" ht="15" hidden="false" customHeight="false" outlineLevel="0" collapsed="false">
      <c r="A502" s="29"/>
      <c r="B502" s="30"/>
      <c r="C502" s="30"/>
      <c r="D502" s="30"/>
      <c r="E502" s="30"/>
      <c r="F502" s="30"/>
      <c r="G502" s="31"/>
      <c r="H502" s="31"/>
      <c r="I502" s="17" t="str">
        <f aca="false">IFERROR((G502-H502)/H502,"")</f>
        <v/>
      </c>
      <c r="J502" s="31"/>
      <c r="K502" s="30"/>
      <c r="L502" s="15" t="str">
        <f aca="false">IF(K502="W",(G502-1)*J502,IF(K502="L",-J502,IF(K502="P",0,"")))</f>
        <v/>
      </c>
      <c r="M502" s="16" t="str">
        <f aca="false">IFERROR(L502*$B$3,"")</f>
        <v/>
      </c>
      <c r="N502" s="15" t="n">
        <f aca="false">SUM($L$9:L502)</f>
        <v>0.85</v>
      </c>
      <c r="O502" s="16" t="n">
        <f aca="false">SUM($M$9:M502)</f>
        <v>8.5</v>
      </c>
      <c r="P502" s="13" t="n">
        <f aca="false">IFERROR(N502/SUM($J$9:J502),"")</f>
        <v>0.85</v>
      </c>
      <c r="Q502" s="13" t="n">
        <f aca="false">IFERROR(COUNTIF($K$9:K502,"W")/COUNTIF($K$9:K502,"&lt;&gt;"),"")</f>
        <v>1</v>
      </c>
      <c r="R502" s="17" t="n">
        <f aca="false">IFERROR(AVERAGE($I$9:I502),"")</f>
        <v>0.0277777777777778</v>
      </c>
    </row>
    <row r="503" customFormat="false" ht="15" hidden="false" customHeight="false" outlineLevel="0" collapsed="false">
      <c r="A503" s="29"/>
      <c r="B503" s="30"/>
      <c r="C503" s="30"/>
      <c r="D503" s="30"/>
      <c r="E503" s="30"/>
      <c r="F503" s="30"/>
      <c r="G503" s="31"/>
      <c r="H503" s="31"/>
      <c r="I503" s="17" t="str">
        <f aca="false">IFERROR((G503-H503)/H503,"")</f>
        <v/>
      </c>
      <c r="J503" s="31"/>
      <c r="K503" s="30"/>
      <c r="L503" s="15" t="str">
        <f aca="false">IF(K503="W",(G503-1)*J503,IF(K503="L",-J503,IF(K503="P",0,"")))</f>
        <v/>
      </c>
      <c r="M503" s="16" t="str">
        <f aca="false">IFERROR(L503*$B$3,"")</f>
        <v/>
      </c>
      <c r="N503" s="15" t="n">
        <f aca="false">SUM($L$9:L503)</f>
        <v>0.85</v>
      </c>
      <c r="O503" s="16" t="n">
        <f aca="false">SUM($M$9:M503)</f>
        <v>8.5</v>
      </c>
      <c r="P503" s="13" t="n">
        <f aca="false">IFERROR(N503/SUM($J$9:J503),"")</f>
        <v>0.85</v>
      </c>
      <c r="Q503" s="13" t="n">
        <f aca="false">IFERROR(COUNTIF($K$9:K503,"W")/COUNTIF($K$9:K503,"&lt;&gt;"),"")</f>
        <v>1</v>
      </c>
      <c r="R503" s="17" t="n">
        <f aca="false">IFERROR(AVERAGE($I$9:I503),"")</f>
        <v>0.0277777777777778</v>
      </c>
    </row>
    <row r="504" customFormat="false" ht="15" hidden="false" customHeight="false" outlineLevel="0" collapsed="false">
      <c r="A504" s="29"/>
      <c r="B504" s="30"/>
      <c r="C504" s="30"/>
      <c r="D504" s="30"/>
      <c r="E504" s="30"/>
      <c r="F504" s="30"/>
      <c r="G504" s="31"/>
      <c r="H504" s="31"/>
      <c r="I504" s="17" t="str">
        <f aca="false">IFERROR((G504-H504)/H504,"")</f>
        <v/>
      </c>
      <c r="J504" s="31"/>
      <c r="K504" s="30"/>
      <c r="L504" s="15" t="str">
        <f aca="false">IF(K504="W",(G504-1)*J504,IF(K504="L",-J504,IF(K504="P",0,"")))</f>
        <v/>
      </c>
      <c r="M504" s="16" t="str">
        <f aca="false">IFERROR(L504*$B$3,"")</f>
        <v/>
      </c>
      <c r="N504" s="15" t="n">
        <f aca="false">SUM($L$9:L504)</f>
        <v>0.85</v>
      </c>
      <c r="O504" s="16" t="n">
        <f aca="false">SUM($M$9:M504)</f>
        <v>8.5</v>
      </c>
      <c r="P504" s="13" t="n">
        <f aca="false">IFERROR(N504/SUM($J$9:J504),"")</f>
        <v>0.85</v>
      </c>
      <c r="Q504" s="13" t="n">
        <f aca="false">IFERROR(COUNTIF($K$9:K504,"W")/COUNTIF($K$9:K504,"&lt;&gt;"),"")</f>
        <v>1</v>
      </c>
      <c r="R504" s="17" t="n">
        <f aca="false">IFERROR(AVERAGE($I$9:I504),"")</f>
        <v>0.0277777777777778</v>
      </c>
    </row>
    <row r="505" customFormat="false" ht="15" hidden="false" customHeight="false" outlineLevel="0" collapsed="false">
      <c r="A505" s="29"/>
      <c r="B505" s="30"/>
      <c r="C505" s="30"/>
      <c r="D505" s="30"/>
      <c r="E505" s="30"/>
      <c r="F505" s="30"/>
      <c r="G505" s="31"/>
      <c r="H505" s="31"/>
      <c r="I505" s="17" t="str">
        <f aca="false">IFERROR((G505-H505)/H505,"")</f>
        <v/>
      </c>
      <c r="J505" s="31"/>
      <c r="K505" s="30"/>
      <c r="L505" s="15" t="str">
        <f aca="false">IF(K505="W",(G505-1)*J505,IF(K505="L",-J505,IF(K505="P",0,"")))</f>
        <v/>
      </c>
      <c r="M505" s="16" t="str">
        <f aca="false">IFERROR(L505*$B$3,"")</f>
        <v/>
      </c>
      <c r="N505" s="15" t="n">
        <f aca="false">SUM($L$9:L505)</f>
        <v>0.85</v>
      </c>
      <c r="O505" s="16" t="n">
        <f aca="false">SUM($M$9:M505)</f>
        <v>8.5</v>
      </c>
      <c r="P505" s="13" t="n">
        <f aca="false">IFERROR(N505/SUM($J$9:J505),"")</f>
        <v>0.85</v>
      </c>
      <c r="Q505" s="13" t="n">
        <f aca="false">IFERROR(COUNTIF($K$9:K505,"W")/COUNTIF($K$9:K505,"&lt;&gt;"),"")</f>
        <v>1</v>
      </c>
      <c r="R505" s="17" t="n">
        <f aca="false">IFERROR(AVERAGE($I$9:I505),"")</f>
        <v>0.0277777777777778</v>
      </c>
    </row>
    <row r="506" customFormat="false" ht="15" hidden="false" customHeight="false" outlineLevel="0" collapsed="false">
      <c r="A506" s="29"/>
      <c r="B506" s="30"/>
      <c r="C506" s="30"/>
      <c r="D506" s="30"/>
      <c r="E506" s="30"/>
      <c r="F506" s="30"/>
      <c r="G506" s="31"/>
      <c r="H506" s="31"/>
      <c r="I506" s="17" t="str">
        <f aca="false">IFERROR((G506-H506)/H506,"")</f>
        <v/>
      </c>
      <c r="J506" s="31"/>
      <c r="K506" s="30"/>
      <c r="L506" s="15" t="str">
        <f aca="false">IF(K506="W",(G506-1)*J506,IF(K506="L",-J506,IF(K506="P",0,"")))</f>
        <v/>
      </c>
      <c r="M506" s="16" t="str">
        <f aca="false">IFERROR(L506*$B$3,"")</f>
        <v/>
      </c>
      <c r="N506" s="15" t="n">
        <f aca="false">SUM($L$9:L506)</f>
        <v>0.85</v>
      </c>
      <c r="O506" s="16" t="n">
        <f aca="false">SUM($M$9:M506)</f>
        <v>8.5</v>
      </c>
      <c r="P506" s="13" t="n">
        <f aca="false">IFERROR(N506/SUM($J$9:J506),"")</f>
        <v>0.85</v>
      </c>
      <c r="Q506" s="13" t="n">
        <f aca="false">IFERROR(COUNTIF($K$9:K506,"W")/COUNTIF($K$9:K506,"&lt;&gt;"),"")</f>
        <v>1</v>
      </c>
      <c r="R506" s="17" t="n">
        <f aca="false">IFERROR(AVERAGE($I$9:I506),"")</f>
        <v>0.0277777777777778</v>
      </c>
    </row>
    <row r="507" customFormat="false" ht="15" hidden="false" customHeight="false" outlineLevel="0" collapsed="false">
      <c r="A507" s="29"/>
      <c r="B507" s="30"/>
      <c r="C507" s="30"/>
      <c r="D507" s="30"/>
      <c r="E507" s="30"/>
      <c r="F507" s="30"/>
      <c r="G507" s="31"/>
      <c r="H507" s="31"/>
      <c r="I507" s="17" t="str">
        <f aca="false">IFERROR((G507-H507)/H507,"")</f>
        <v/>
      </c>
      <c r="J507" s="31"/>
      <c r="K507" s="30"/>
      <c r="L507" s="15" t="str">
        <f aca="false">IF(K507="W",(G507-1)*J507,IF(K507="L",-J507,IF(K507="P",0,"")))</f>
        <v/>
      </c>
      <c r="M507" s="16" t="str">
        <f aca="false">IFERROR(L507*$B$3,"")</f>
        <v/>
      </c>
      <c r="N507" s="15" t="n">
        <f aca="false">SUM($L$9:L507)</f>
        <v>0.85</v>
      </c>
      <c r="O507" s="16" t="n">
        <f aca="false">SUM($M$9:M507)</f>
        <v>8.5</v>
      </c>
      <c r="P507" s="13" t="n">
        <f aca="false">IFERROR(N507/SUM($J$9:J507),"")</f>
        <v>0.85</v>
      </c>
      <c r="Q507" s="13" t="n">
        <f aca="false">IFERROR(COUNTIF($K$9:K507,"W")/COUNTIF($K$9:K507,"&lt;&gt;"),"")</f>
        <v>1</v>
      </c>
      <c r="R507" s="17" t="n">
        <f aca="false">IFERROR(AVERAGE($I$9:I507),"")</f>
        <v>0.0277777777777778</v>
      </c>
    </row>
    <row r="508" customFormat="false" ht="15" hidden="false" customHeight="false" outlineLevel="0" collapsed="false">
      <c r="A508" s="29"/>
      <c r="B508" s="30"/>
      <c r="C508" s="30"/>
      <c r="D508" s="30"/>
      <c r="E508" s="30"/>
      <c r="F508" s="30"/>
      <c r="G508" s="31"/>
      <c r="H508" s="31"/>
      <c r="I508" s="17" t="str">
        <f aca="false">IFERROR((G508-H508)/H508,"")</f>
        <v/>
      </c>
      <c r="J508" s="31"/>
      <c r="K508" s="30"/>
      <c r="L508" s="15" t="str">
        <f aca="false">IF(K508="W",(G508-1)*J508,IF(K508="L",-J508,IF(K508="P",0,"")))</f>
        <v/>
      </c>
      <c r="M508" s="16" t="str">
        <f aca="false">IFERROR(L508*$B$3,"")</f>
        <v/>
      </c>
      <c r="N508" s="15" t="n">
        <f aca="false">SUM($L$9:L508)</f>
        <v>0.85</v>
      </c>
      <c r="O508" s="16" t="n">
        <f aca="false">SUM($M$9:M508)</f>
        <v>8.5</v>
      </c>
      <c r="P508" s="13" t="n">
        <f aca="false">IFERROR(N508/SUM($J$9:J508),"")</f>
        <v>0.85</v>
      </c>
      <c r="Q508" s="13" t="n">
        <f aca="false">IFERROR(COUNTIF($K$9:K508,"W")/COUNTIF($K$9:K508,"&lt;&gt;"),"")</f>
        <v>1</v>
      </c>
      <c r="R508" s="17" t="n">
        <f aca="false">IFERROR(AVERAGE($I$9:I508),"")</f>
        <v>0.0277777777777778</v>
      </c>
    </row>
  </sheetData>
  <mergeCells count="1">
    <mergeCell ref="A1:R1"/>
  </mergeCells>
  <dataValidations count="2">
    <dataValidation allowBlank="true" errorStyle="stop" operator="between" showDropDown="false" showErrorMessage="false" showInputMessage="false" sqref="D9:D508" type="list">
      <formula1>"1N2,Over/Under,BTTS,Hand Asiatique,Score Exact,Mi-temps,Tennis,Autre"</formula1>
      <formula2>0</formula2>
    </dataValidation>
    <dataValidation allowBlank="true" errorStyle="stop" operator="between" showDropDown="false" showErrorMessage="false" showInputMessage="false" sqref="K9:K508" type="list">
      <formula1>"W,L,P"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5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9"/>
    <col collapsed="false" customWidth="true" hidden="false" outlineLevel="0" max="14" min="11" style="0" width="10"/>
    <col collapsed="false" customWidth="true" hidden="false" outlineLevel="0" max="15" min="15" style="0" width="11"/>
    <col collapsed="false" customWidth="true" hidden="false" outlineLevel="0" max="16" min="16" style="0" width="8"/>
    <col collapsed="false" customWidth="true" hidden="false" outlineLevel="0" max="18" min="17" style="0" width="9"/>
    <col collapsed="false" customWidth="true" hidden="false" outlineLevel="0" max="20" min="20" style="0" width="20"/>
    <col collapsed="false" customWidth="true" hidden="false" outlineLevel="0" max="21" min="21" style="0" width="34"/>
  </cols>
  <sheetData>
    <row r="1" customFormat="false" ht="27.75" hidden="false" customHeight="true" outlineLevel="0" collapsed="false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9" t="s">
        <v>31</v>
      </c>
    </row>
    <row r="2" customFormat="false" ht="15" hidden="false" customHeight="false" outlineLevel="0" collapsed="false">
      <c r="T2" s="18" t="s">
        <v>32</v>
      </c>
      <c r="U2" s="19" t="s">
        <v>33</v>
      </c>
    </row>
    <row r="3" customFormat="false" ht="15" hidden="false" customHeight="false" outlineLevel="0" collapsed="false">
      <c r="A3" s="20" t="s">
        <v>34</v>
      </c>
      <c r="B3" s="21" t="n">
        <v>10</v>
      </c>
      <c r="T3" s="18" t="s">
        <v>35</v>
      </c>
      <c r="U3" s="19" t="s">
        <v>36</v>
      </c>
    </row>
    <row r="4" customFormat="false" ht="15" hidden="false" customHeight="false" outlineLevel="0" collapsed="false">
      <c r="T4" s="18" t="s">
        <v>37</v>
      </c>
      <c r="U4" s="19" t="s">
        <v>38</v>
      </c>
    </row>
    <row r="5" customFormat="false" ht="27.75" hidden="false" customHeight="true" outlineLevel="0" collapsed="false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T5" s="18" t="s">
        <v>39</v>
      </c>
      <c r="U5" s="19" t="s">
        <v>40</v>
      </c>
    </row>
    <row r="6" customFormat="false" ht="21.75" hidden="false" customHeight="true" outlineLevel="0" collapsed="false">
      <c r="A6" s="3" t="n">
        <f aca="false">COUNTIF(K9:K508,"&lt;&gt;")</f>
        <v>1</v>
      </c>
      <c r="B6" s="4" t="n">
        <f aca="false">IFERROR(COUNTIF(K9:K508,"W")/A6,"")</f>
        <v>1</v>
      </c>
      <c r="C6" s="5" t="n">
        <f aca="false">IFERROR(AVERAGE(G9:G508),"")</f>
        <v>1.85</v>
      </c>
      <c r="D6" s="4" t="n">
        <f aca="false">IFERROR(SUM(L9:L508)/SUM(J9:J508),"")</f>
        <v>0.85</v>
      </c>
      <c r="E6" s="6" t="n">
        <f aca="false">SUM(L9:L508)</f>
        <v>0.85</v>
      </c>
      <c r="F6" s="7" t="n">
        <f aca="false">SUM(M9:M508)</f>
        <v>8.5</v>
      </c>
      <c r="G6" s="4" t="n">
        <f aca="false">IFERROR(AVERAGE(I9:I508),"")</f>
        <v>0.0277777777777778</v>
      </c>
      <c r="T6" s="18" t="s">
        <v>41</v>
      </c>
      <c r="U6" s="19" t="s">
        <v>42</v>
      </c>
    </row>
    <row r="7" customFormat="false" ht="22.35" hidden="false" customHeight="false" outlineLevel="0" collapsed="false">
      <c r="T7" s="18" t="s">
        <v>43</v>
      </c>
      <c r="U7" s="19" t="s">
        <v>44</v>
      </c>
    </row>
    <row r="8" customFormat="false" ht="30" hidden="false" customHeight="true" outlineLevel="0" collapsed="false">
      <c r="A8" s="10" t="s">
        <v>45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53</v>
      </c>
      <c r="J8" s="10" t="s">
        <v>54</v>
      </c>
      <c r="K8" s="10" t="s">
        <v>55</v>
      </c>
      <c r="L8" s="10" t="s">
        <v>56</v>
      </c>
      <c r="M8" s="10" t="s">
        <v>57</v>
      </c>
      <c r="N8" s="10" t="s">
        <v>58</v>
      </c>
      <c r="O8" s="10" t="s">
        <v>59</v>
      </c>
      <c r="P8" s="10" t="s">
        <v>4</v>
      </c>
      <c r="Q8" s="10" t="s">
        <v>2</v>
      </c>
      <c r="R8" s="10" t="s">
        <v>60</v>
      </c>
      <c r="T8" s="18" t="s">
        <v>61</v>
      </c>
      <c r="U8" s="19" t="s">
        <v>62</v>
      </c>
    </row>
    <row r="9" customFormat="false" ht="15" hidden="false" customHeight="false" outlineLevel="0" collapsed="false">
      <c r="A9" s="22" t="n">
        <v>46223</v>
      </c>
      <c r="B9" s="23" t="s">
        <v>63</v>
      </c>
      <c r="C9" s="23" t="s">
        <v>64</v>
      </c>
      <c r="D9" s="23" t="s">
        <v>23</v>
      </c>
      <c r="E9" s="23" t="s">
        <v>65</v>
      </c>
      <c r="F9" s="23" t="s">
        <v>66</v>
      </c>
      <c r="G9" s="24" t="n">
        <v>1.85</v>
      </c>
      <c r="H9" s="24" t="n">
        <v>1.8</v>
      </c>
      <c r="I9" s="25" t="n">
        <f aca="false">IFERROR((G9-H9)/H9,"")</f>
        <v>0.0277777777777778</v>
      </c>
      <c r="J9" s="24" t="n">
        <v>1</v>
      </c>
      <c r="K9" s="23" t="s">
        <v>67</v>
      </c>
      <c r="L9" s="26" t="n">
        <f aca="false">IF(K9="W",(G9-1)*J9,IF(K9="L",-J9,IF(K9="P",0,"")))</f>
        <v>0.85</v>
      </c>
      <c r="M9" s="27" t="n">
        <f aca="false">IFERROR(L9*$B$3,"")</f>
        <v>8.5</v>
      </c>
      <c r="N9" s="26" t="n">
        <f aca="false">SUM($L$9:L9)</f>
        <v>0.85</v>
      </c>
      <c r="O9" s="27" t="n">
        <f aca="false">SUM($M$9:M9)</f>
        <v>8.5</v>
      </c>
      <c r="P9" s="28" t="n">
        <f aca="false">IFERROR(N9/SUM($J$9:J9),"")</f>
        <v>0.85</v>
      </c>
      <c r="Q9" s="28" t="n">
        <f aca="false">IFERROR(COUNTIF($K$9:K9,"W")/COUNTIF($K$9:K9,"&lt;&gt;"),"")</f>
        <v>1</v>
      </c>
      <c r="R9" s="25" t="n">
        <f aca="false">IFERROR(AVERAGE($I$9:I9),"")</f>
        <v>0.0277777777777778</v>
      </c>
      <c r="T9" s="18"/>
      <c r="U9" s="19"/>
    </row>
    <row r="10" customFormat="false" ht="15" hidden="false" customHeight="false" outlineLevel="0" collapsed="false">
      <c r="A10" s="29"/>
      <c r="B10" s="30"/>
      <c r="C10" s="30"/>
      <c r="D10" s="30"/>
      <c r="E10" s="30"/>
      <c r="F10" s="30"/>
      <c r="G10" s="31"/>
      <c r="H10" s="31"/>
      <c r="I10" s="17" t="str">
        <f aca="false">IFERROR((G10-H10)/H10,"")</f>
        <v/>
      </c>
      <c r="J10" s="31"/>
      <c r="K10" s="30"/>
      <c r="L10" s="15" t="str">
        <f aca="false">IF(K10="W",(G10-1)*J10,IF(K10="L",-J10,IF(K10="P",0,"")))</f>
        <v/>
      </c>
      <c r="M10" s="16" t="str">
        <f aca="false">IFERROR(L10*$B$3,"")</f>
        <v/>
      </c>
      <c r="N10" s="15" t="n">
        <f aca="false">SUM($L$9:L10)</f>
        <v>0.85</v>
      </c>
      <c r="O10" s="16" t="n">
        <f aca="false">SUM($M$9:M10)</f>
        <v>8.5</v>
      </c>
      <c r="P10" s="13" t="n">
        <f aca="false">IFERROR(N10/SUM($J$9:J10),"")</f>
        <v>0.85</v>
      </c>
      <c r="Q10" s="13" t="n">
        <f aca="false">IFERROR(COUNTIF($K$9:K10,"W")/COUNTIF($K$9:K10,"&lt;&gt;"),"")</f>
        <v>1</v>
      </c>
      <c r="R10" s="17" t="n">
        <f aca="false">IFERROR(AVERAGE($I$9:I10),"")</f>
        <v>0.0277777777777778</v>
      </c>
      <c r="T10" s="18" t="s">
        <v>68</v>
      </c>
      <c r="U10" s="19" t="s">
        <v>69</v>
      </c>
    </row>
    <row r="11" customFormat="false" ht="22.35" hidden="false" customHeight="false" outlineLevel="0" collapsed="false">
      <c r="A11" s="29"/>
      <c r="B11" s="30"/>
      <c r="C11" s="30"/>
      <c r="D11" s="30"/>
      <c r="E11" s="30"/>
      <c r="F11" s="30"/>
      <c r="G11" s="31"/>
      <c r="H11" s="31"/>
      <c r="I11" s="17" t="str">
        <f aca="false">IFERROR((G11-H11)/H11,"")</f>
        <v/>
      </c>
      <c r="J11" s="31"/>
      <c r="K11" s="30"/>
      <c r="L11" s="15" t="str">
        <f aca="false">IF(K11="W",(G11-1)*J11,IF(K11="L",-J11,IF(K11="P",0,"")))</f>
        <v/>
      </c>
      <c r="M11" s="16" t="str">
        <f aca="false">IFERROR(L11*$B$3,"")</f>
        <v/>
      </c>
      <c r="N11" s="15" t="n">
        <f aca="false">SUM($L$9:L11)</f>
        <v>0.85</v>
      </c>
      <c r="O11" s="16" t="n">
        <f aca="false">SUM($M$9:M11)</f>
        <v>8.5</v>
      </c>
      <c r="P11" s="13" t="n">
        <f aca="false">IFERROR(N11/SUM($J$9:J11),"")</f>
        <v>0.85</v>
      </c>
      <c r="Q11" s="13" t="n">
        <f aca="false">IFERROR(COUNTIF($K$9:K11,"W")/COUNTIF($K$9:K11,"&lt;&gt;"),"")</f>
        <v>1</v>
      </c>
      <c r="R11" s="17" t="n">
        <f aca="false">IFERROR(AVERAGE($I$9:I11),"")</f>
        <v>0.0277777777777778</v>
      </c>
      <c r="T11" s="18" t="s">
        <v>70</v>
      </c>
      <c r="U11" s="19" t="s">
        <v>71</v>
      </c>
    </row>
    <row r="12" customFormat="false" ht="15" hidden="false" customHeight="false" outlineLevel="0" collapsed="false">
      <c r="A12" s="29"/>
      <c r="B12" s="30"/>
      <c r="C12" s="30"/>
      <c r="D12" s="30"/>
      <c r="E12" s="30"/>
      <c r="F12" s="30"/>
      <c r="G12" s="31"/>
      <c r="H12" s="31"/>
      <c r="I12" s="17" t="str">
        <f aca="false">IFERROR((G12-H12)/H12,"")</f>
        <v/>
      </c>
      <c r="J12" s="31"/>
      <c r="K12" s="30"/>
      <c r="L12" s="15" t="str">
        <f aca="false">IF(K12="W",(G12-1)*J12,IF(K12="L",-J12,IF(K12="P",0,"")))</f>
        <v/>
      </c>
      <c r="M12" s="16" t="str">
        <f aca="false">IFERROR(L12*$B$3,"")</f>
        <v/>
      </c>
      <c r="N12" s="15" t="n">
        <f aca="false">SUM($L$9:L12)</f>
        <v>0.85</v>
      </c>
      <c r="O12" s="16" t="n">
        <f aca="false">SUM($M$9:M12)</f>
        <v>8.5</v>
      </c>
      <c r="P12" s="13" t="n">
        <f aca="false">IFERROR(N12/SUM($J$9:J12),"")</f>
        <v>0.85</v>
      </c>
      <c r="Q12" s="13" t="n">
        <f aca="false">IFERROR(COUNTIF($K$9:K12,"W")/COUNTIF($K$9:K12,"&lt;&gt;"),"")</f>
        <v>1</v>
      </c>
      <c r="R12" s="17" t="n">
        <f aca="false">IFERROR(AVERAGE($I$9:I12),"")</f>
        <v>0.0277777777777778</v>
      </c>
    </row>
    <row r="13" customFormat="false" ht="15" hidden="false" customHeight="false" outlineLevel="0" collapsed="false">
      <c r="A13" s="29"/>
      <c r="B13" s="30"/>
      <c r="C13" s="30"/>
      <c r="D13" s="30"/>
      <c r="E13" s="30"/>
      <c r="F13" s="30"/>
      <c r="G13" s="31"/>
      <c r="H13" s="31"/>
      <c r="I13" s="17" t="str">
        <f aca="false">IFERROR((G13-H13)/H13,"")</f>
        <v/>
      </c>
      <c r="J13" s="31"/>
      <c r="K13" s="30"/>
      <c r="L13" s="15" t="str">
        <f aca="false">IF(K13="W",(G13-1)*J13,IF(K13="L",-J13,IF(K13="P",0,"")))</f>
        <v/>
      </c>
      <c r="M13" s="16" t="str">
        <f aca="false">IFERROR(L13*$B$3,"")</f>
        <v/>
      </c>
      <c r="N13" s="15" t="n">
        <f aca="false">SUM($L$9:L13)</f>
        <v>0.85</v>
      </c>
      <c r="O13" s="16" t="n">
        <f aca="false">SUM($M$9:M13)</f>
        <v>8.5</v>
      </c>
      <c r="P13" s="13" t="n">
        <f aca="false">IFERROR(N13/SUM($J$9:J13),"")</f>
        <v>0.85</v>
      </c>
      <c r="Q13" s="13" t="n">
        <f aca="false">IFERROR(COUNTIF($K$9:K13,"W")/COUNTIF($K$9:K13,"&lt;&gt;"),"")</f>
        <v>1</v>
      </c>
      <c r="R13" s="17" t="n">
        <f aca="false">IFERROR(AVERAGE($I$9:I13),"")</f>
        <v>0.0277777777777778</v>
      </c>
    </row>
    <row r="14" customFormat="false" ht="15" hidden="false" customHeight="false" outlineLevel="0" collapsed="false">
      <c r="A14" s="29"/>
      <c r="B14" s="30"/>
      <c r="C14" s="30"/>
      <c r="D14" s="30"/>
      <c r="E14" s="30"/>
      <c r="F14" s="30"/>
      <c r="G14" s="31"/>
      <c r="H14" s="31"/>
      <c r="I14" s="17" t="str">
        <f aca="false">IFERROR((G14-H14)/H14,"")</f>
        <v/>
      </c>
      <c r="J14" s="31"/>
      <c r="K14" s="30"/>
      <c r="L14" s="15" t="str">
        <f aca="false">IF(K14="W",(G14-1)*J14,IF(K14="L",-J14,IF(K14="P",0,"")))</f>
        <v/>
      </c>
      <c r="M14" s="16" t="str">
        <f aca="false">IFERROR(L14*$B$3,"")</f>
        <v/>
      </c>
      <c r="N14" s="15" t="n">
        <f aca="false">SUM($L$9:L14)</f>
        <v>0.85</v>
      </c>
      <c r="O14" s="16" t="n">
        <f aca="false">SUM($M$9:M14)</f>
        <v>8.5</v>
      </c>
      <c r="P14" s="13" t="n">
        <f aca="false">IFERROR(N14/SUM($J$9:J14),"")</f>
        <v>0.85</v>
      </c>
      <c r="Q14" s="13" t="n">
        <f aca="false">IFERROR(COUNTIF($K$9:K14,"W")/COUNTIF($K$9:K14,"&lt;&gt;"),"")</f>
        <v>1</v>
      </c>
      <c r="R14" s="17" t="n">
        <f aca="false">IFERROR(AVERAGE($I$9:I14),"")</f>
        <v>0.0277777777777778</v>
      </c>
    </row>
    <row r="15" customFormat="false" ht="15" hidden="false" customHeight="false" outlineLevel="0" collapsed="false">
      <c r="A15" s="29"/>
      <c r="B15" s="30"/>
      <c r="C15" s="30"/>
      <c r="D15" s="30"/>
      <c r="E15" s="30"/>
      <c r="F15" s="30"/>
      <c r="G15" s="31"/>
      <c r="H15" s="31"/>
      <c r="I15" s="17" t="str">
        <f aca="false">IFERROR((G15-H15)/H15,"")</f>
        <v/>
      </c>
      <c r="J15" s="31"/>
      <c r="K15" s="30"/>
      <c r="L15" s="15" t="str">
        <f aca="false">IF(K15="W",(G15-1)*J15,IF(K15="L",-J15,IF(K15="P",0,"")))</f>
        <v/>
      </c>
      <c r="M15" s="16" t="str">
        <f aca="false">IFERROR(L15*$B$3,"")</f>
        <v/>
      </c>
      <c r="N15" s="15" t="n">
        <f aca="false">SUM($L$9:L15)</f>
        <v>0.85</v>
      </c>
      <c r="O15" s="16" t="n">
        <f aca="false">SUM($M$9:M15)</f>
        <v>8.5</v>
      </c>
      <c r="P15" s="13" t="n">
        <f aca="false">IFERROR(N15/SUM($J$9:J15),"")</f>
        <v>0.85</v>
      </c>
      <c r="Q15" s="13" t="n">
        <f aca="false">IFERROR(COUNTIF($K$9:K15,"W")/COUNTIF($K$9:K15,"&lt;&gt;"),"")</f>
        <v>1</v>
      </c>
      <c r="R15" s="17" t="n">
        <f aca="false">IFERROR(AVERAGE($I$9:I15),"")</f>
        <v>0.0277777777777778</v>
      </c>
    </row>
    <row r="16" customFormat="false" ht="15" hidden="false" customHeight="false" outlineLevel="0" collapsed="false">
      <c r="A16" s="29"/>
      <c r="B16" s="30"/>
      <c r="C16" s="30"/>
      <c r="D16" s="30"/>
      <c r="E16" s="30"/>
      <c r="F16" s="30"/>
      <c r="G16" s="31"/>
      <c r="H16" s="31"/>
      <c r="I16" s="17" t="str">
        <f aca="false">IFERROR((G16-H16)/H16,"")</f>
        <v/>
      </c>
      <c r="J16" s="31"/>
      <c r="K16" s="30"/>
      <c r="L16" s="15" t="str">
        <f aca="false">IF(K16="W",(G16-1)*J16,IF(K16="L",-J16,IF(K16="P",0,"")))</f>
        <v/>
      </c>
      <c r="M16" s="16" t="str">
        <f aca="false">IFERROR(L16*$B$3,"")</f>
        <v/>
      </c>
      <c r="N16" s="15" t="n">
        <f aca="false">SUM($L$9:L16)</f>
        <v>0.85</v>
      </c>
      <c r="O16" s="16" t="n">
        <f aca="false">SUM($M$9:M16)</f>
        <v>8.5</v>
      </c>
      <c r="P16" s="13" t="n">
        <f aca="false">IFERROR(N16/SUM($J$9:J16),"")</f>
        <v>0.85</v>
      </c>
      <c r="Q16" s="13" t="n">
        <f aca="false">IFERROR(COUNTIF($K$9:K16,"W")/COUNTIF($K$9:K16,"&lt;&gt;"),"")</f>
        <v>1</v>
      </c>
      <c r="R16" s="17" t="n">
        <f aca="false">IFERROR(AVERAGE($I$9:I16),"")</f>
        <v>0.0277777777777778</v>
      </c>
    </row>
    <row r="17" customFormat="false" ht="15" hidden="false" customHeight="false" outlineLevel="0" collapsed="false">
      <c r="A17" s="29"/>
      <c r="B17" s="30"/>
      <c r="C17" s="30"/>
      <c r="D17" s="30"/>
      <c r="E17" s="30"/>
      <c r="F17" s="30"/>
      <c r="G17" s="31"/>
      <c r="H17" s="31"/>
      <c r="I17" s="17" t="str">
        <f aca="false">IFERROR((G17-H17)/H17,"")</f>
        <v/>
      </c>
      <c r="J17" s="31"/>
      <c r="K17" s="30"/>
      <c r="L17" s="15" t="str">
        <f aca="false">IF(K17="W",(G17-1)*J17,IF(K17="L",-J17,IF(K17="P",0,"")))</f>
        <v/>
      </c>
      <c r="M17" s="16" t="str">
        <f aca="false">IFERROR(L17*$B$3,"")</f>
        <v/>
      </c>
      <c r="N17" s="15" t="n">
        <f aca="false">SUM($L$9:L17)</f>
        <v>0.85</v>
      </c>
      <c r="O17" s="16" t="n">
        <f aca="false">SUM($M$9:M17)</f>
        <v>8.5</v>
      </c>
      <c r="P17" s="13" t="n">
        <f aca="false">IFERROR(N17/SUM($J$9:J17),"")</f>
        <v>0.85</v>
      </c>
      <c r="Q17" s="13" t="n">
        <f aca="false">IFERROR(COUNTIF($K$9:K17,"W")/COUNTIF($K$9:K17,"&lt;&gt;"),"")</f>
        <v>1</v>
      </c>
      <c r="R17" s="17" t="n">
        <f aca="false">IFERROR(AVERAGE($I$9:I17),"")</f>
        <v>0.0277777777777778</v>
      </c>
    </row>
    <row r="18" customFormat="false" ht="15" hidden="false" customHeight="false" outlineLevel="0" collapsed="false">
      <c r="A18" s="29"/>
      <c r="B18" s="30"/>
      <c r="C18" s="30"/>
      <c r="D18" s="30"/>
      <c r="E18" s="30"/>
      <c r="F18" s="30"/>
      <c r="G18" s="31"/>
      <c r="H18" s="31"/>
      <c r="I18" s="17" t="str">
        <f aca="false">IFERROR((G18-H18)/H18,"")</f>
        <v/>
      </c>
      <c r="J18" s="31"/>
      <c r="K18" s="30"/>
      <c r="L18" s="15" t="str">
        <f aca="false">IF(K18="W",(G18-1)*J18,IF(K18="L",-J18,IF(K18="P",0,"")))</f>
        <v/>
      </c>
      <c r="M18" s="16" t="str">
        <f aca="false">IFERROR(L18*$B$3,"")</f>
        <v/>
      </c>
      <c r="N18" s="15" t="n">
        <f aca="false">SUM($L$9:L18)</f>
        <v>0.85</v>
      </c>
      <c r="O18" s="16" t="n">
        <f aca="false">SUM($M$9:M18)</f>
        <v>8.5</v>
      </c>
      <c r="P18" s="13" t="n">
        <f aca="false">IFERROR(N18/SUM($J$9:J18),"")</f>
        <v>0.85</v>
      </c>
      <c r="Q18" s="13" t="n">
        <f aca="false">IFERROR(COUNTIF($K$9:K18,"W")/COUNTIF($K$9:K18,"&lt;&gt;"),"")</f>
        <v>1</v>
      </c>
      <c r="R18" s="17" t="n">
        <f aca="false">IFERROR(AVERAGE($I$9:I18),"")</f>
        <v>0.0277777777777778</v>
      </c>
    </row>
    <row r="19" customFormat="false" ht="15" hidden="false" customHeight="false" outlineLevel="0" collapsed="false">
      <c r="A19" s="29"/>
      <c r="B19" s="30"/>
      <c r="C19" s="30"/>
      <c r="D19" s="30"/>
      <c r="E19" s="30"/>
      <c r="F19" s="30"/>
      <c r="G19" s="31"/>
      <c r="H19" s="31"/>
      <c r="I19" s="17" t="str">
        <f aca="false">IFERROR((G19-H19)/H19,"")</f>
        <v/>
      </c>
      <c r="J19" s="31"/>
      <c r="K19" s="30"/>
      <c r="L19" s="15" t="str">
        <f aca="false">IF(K19="W",(G19-1)*J19,IF(K19="L",-J19,IF(K19="P",0,"")))</f>
        <v/>
      </c>
      <c r="M19" s="16" t="str">
        <f aca="false">IFERROR(L19*$B$3,"")</f>
        <v/>
      </c>
      <c r="N19" s="15" t="n">
        <f aca="false">SUM($L$9:L19)</f>
        <v>0.85</v>
      </c>
      <c r="O19" s="16" t="n">
        <f aca="false">SUM($M$9:M19)</f>
        <v>8.5</v>
      </c>
      <c r="P19" s="13" t="n">
        <f aca="false">IFERROR(N19/SUM($J$9:J19),"")</f>
        <v>0.85</v>
      </c>
      <c r="Q19" s="13" t="n">
        <f aca="false">IFERROR(COUNTIF($K$9:K19,"W")/COUNTIF($K$9:K19,"&lt;&gt;"),"")</f>
        <v>1</v>
      </c>
      <c r="R19" s="17" t="n">
        <f aca="false">IFERROR(AVERAGE($I$9:I19),"")</f>
        <v>0.0277777777777778</v>
      </c>
    </row>
    <row r="20" customFormat="false" ht="15" hidden="false" customHeight="false" outlineLevel="0" collapsed="false">
      <c r="A20" s="29"/>
      <c r="B20" s="30"/>
      <c r="C20" s="30"/>
      <c r="D20" s="30"/>
      <c r="E20" s="30"/>
      <c r="F20" s="30"/>
      <c r="G20" s="31"/>
      <c r="H20" s="31"/>
      <c r="I20" s="17" t="str">
        <f aca="false">IFERROR((G20-H20)/H20,"")</f>
        <v/>
      </c>
      <c r="J20" s="31"/>
      <c r="K20" s="30"/>
      <c r="L20" s="15" t="str">
        <f aca="false">IF(K20="W",(G20-1)*J20,IF(K20="L",-J20,IF(K20="P",0,"")))</f>
        <v/>
      </c>
      <c r="M20" s="16" t="str">
        <f aca="false">IFERROR(L20*$B$3,"")</f>
        <v/>
      </c>
      <c r="N20" s="15" t="n">
        <f aca="false">SUM($L$9:L20)</f>
        <v>0.85</v>
      </c>
      <c r="O20" s="16" t="n">
        <f aca="false">SUM($M$9:M20)</f>
        <v>8.5</v>
      </c>
      <c r="P20" s="13" t="n">
        <f aca="false">IFERROR(N20/SUM($J$9:J20),"")</f>
        <v>0.85</v>
      </c>
      <c r="Q20" s="13" t="n">
        <f aca="false">IFERROR(COUNTIF($K$9:K20,"W")/COUNTIF($K$9:K20,"&lt;&gt;"),"")</f>
        <v>1</v>
      </c>
      <c r="R20" s="17" t="n">
        <f aca="false">IFERROR(AVERAGE($I$9:I20),"")</f>
        <v>0.0277777777777778</v>
      </c>
    </row>
    <row r="21" customFormat="false" ht="15" hidden="false" customHeight="false" outlineLevel="0" collapsed="false">
      <c r="A21" s="29"/>
      <c r="B21" s="30"/>
      <c r="C21" s="30"/>
      <c r="D21" s="30"/>
      <c r="E21" s="30"/>
      <c r="F21" s="30"/>
      <c r="G21" s="31"/>
      <c r="H21" s="31"/>
      <c r="I21" s="17" t="str">
        <f aca="false">IFERROR((G21-H21)/H21,"")</f>
        <v/>
      </c>
      <c r="J21" s="31"/>
      <c r="K21" s="30"/>
      <c r="L21" s="15" t="str">
        <f aca="false">IF(K21="W",(G21-1)*J21,IF(K21="L",-J21,IF(K21="P",0,"")))</f>
        <v/>
      </c>
      <c r="M21" s="16" t="str">
        <f aca="false">IFERROR(L21*$B$3,"")</f>
        <v/>
      </c>
      <c r="N21" s="15" t="n">
        <f aca="false">SUM($L$9:L21)</f>
        <v>0.85</v>
      </c>
      <c r="O21" s="16" t="n">
        <f aca="false">SUM($M$9:M21)</f>
        <v>8.5</v>
      </c>
      <c r="P21" s="13" t="n">
        <f aca="false">IFERROR(N21/SUM($J$9:J21),"")</f>
        <v>0.85</v>
      </c>
      <c r="Q21" s="13" t="n">
        <f aca="false">IFERROR(COUNTIF($K$9:K21,"W")/COUNTIF($K$9:K21,"&lt;&gt;"),"")</f>
        <v>1</v>
      </c>
      <c r="R21" s="17" t="n">
        <f aca="false">IFERROR(AVERAGE($I$9:I21),"")</f>
        <v>0.0277777777777778</v>
      </c>
    </row>
    <row r="22" customFormat="false" ht="15" hidden="false" customHeight="false" outlineLevel="0" collapsed="false">
      <c r="A22" s="29"/>
      <c r="B22" s="30"/>
      <c r="C22" s="30"/>
      <c r="D22" s="30"/>
      <c r="E22" s="30"/>
      <c r="F22" s="30"/>
      <c r="G22" s="31"/>
      <c r="H22" s="31"/>
      <c r="I22" s="17" t="str">
        <f aca="false">IFERROR((G22-H22)/H22,"")</f>
        <v/>
      </c>
      <c r="J22" s="31"/>
      <c r="K22" s="30"/>
      <c r="L22" s="15" t="str">
        <f aca="false">IF(K22="W",(G22-1)*J22,IF(K22="L",-J22,IF(K22="P",0,"")))</f>
        <v/>
      </c>
      <c r="M22" s="16" t="str">
        <f aca="false">IFERROR(L22*$B$3,"")</f>
        <v/>
      </c>
      <c r="N22" s="15" t="n">
        <f aca="false">SUM($L$9:L22)</f>
        <v>0.85</v>
      </c>
      <c r="O22" s="16" t="n">
        <f aca="false">SUM($M$9:M22)</f>
        <v>8.5</v>
      </c>
      <c r="P22" s="13" t="n">
        <f aca="false">IFERROR(N22/SUM($J$9:J22),"")</f>
        <v>0.85</v>
      </c>
      <c r="Q22" s="13" t="n">
        <f aca="false">IFERROR(COUNTIF($K$9:K22,"W")/COUNTIF($K$9:K22,"&lt;&gt;"),"")</f>
        <v>1</v>
      </c>
      <c r="R22" s="17" t="n">
        <f aca="false">IFERROR(AVERAGE($I$9:I22),"")</f>
        <v>0.0277777777777778</v>
      </c>
    </row>
    <row r="23" customFormat="false" ht="15" hidden="false" customHeight="false" outlineLevel="0" collapsed="false">
      <c r="A23" s="29"/>
      <c r="B23" s="30"/>
      <c r="C23" s="30"/>
      <c r="D23" s="30"/>
      <c r="E23" s="30"/>
      <c r="F23" s="30"/>
      <c r="G23" s="31"/>
      <c r="H23" s="31"/>
      <c r="I23" s="17" t="str">
        <f aca="false">IFERROR((G23-H23)/H23,"")</f>
        <v/>
      </c>
      <c r="J23" s="31"/>
      <c r="K23" s="30"/>
      <c r="L23" s="15" t="str">
        <f aca="false">IF(K23="W",(G23-1)*J23,IF(K23="L",-J23,IF(K23="P",0,"")))</f>
        <v/>
      </c>
      <c r="M23" s="16" t="str">
        <f aca="false">IFERROR(L23*$B$3,"")</f>
        <v/>
      </c>
      <c r="N23" s="15" t="n">
        <f aca="false">SUM($L$9:L23)</f>
        <v>0.85</v>
      </c>
      <c r="O23" s="16" t="n">
        <f aca="false">SUM($M$9:M23)</f>
        <v>8.5</v>
      </c>
      <c r="P23" s="13" t="n">
        <f aca="false">IFERROR(N23/SUM($J$9:J23),"")</f>
        <v>0.85</v>
      </c>
      <c r="Q23" s="13" t="n">
        <f aca="false">IFERROR(COUNTIF($K$9:K23,"W")/COUNTIF($K$9:K23,"&lt;&gt;"),"")</f>
        <v>1</v>
      </c>
      <c r="R23" s="17" t="n">
        <f aca="false">IFERROR(AVERAGE($I$9:I23),"")</f>
        <v>0.0277777777777778</v>
      </c>
    </row>
    <row r="24" customFormat="false" ht="15" hidden="false" customHeight="false" outlineLevel="0" collapsed="false">
      <c r="A24" s="29"/>
      <c r="B24" s="30"/>
      <c r="C24" s="30"/>
      <c r="D24" s="30"/>
      <c r="E24" s="30"/>
      <c r="F24" s="30"/>
      <c r="G24" s="31"/>
      <c r="H24" s="31"/>
      <c r="I24" s="17" t="str">
        <f aca="false">IFERROR((G24-H24)/H24,"")</f>
        <v/>
      </c>
      <c r="J24" s="31"/>
      <c r="K24" s="30"/>
      <c r="L24" s="15" t="str">
        <f aca="false">IF(K24="W",(G24-1)*J24,IF(K24="L",-J24,IF(K24="P",0,"")))</f>
        <v/>
      </c>
      <c r="M24" s="16" t="str">
        <f aca="false">IFERROR(L24*$B$3,"")</f>
        <v/>
      </c>
      <c r="N24" s="15" t="n">
        <f aca="false">SUM($L$9:L24)</f>
        <v>0.85</v>
      </c>
      <c r="O24" s="16" t="n">
        <f aca="false">SUM($M$9:M24)</f>
        <v>8.5</v>
      </c>
      <c r="P24" s="13" t="n">
        <f aca="false">IFERROR(N24/SUM($J$9:J24),"")</f>
        <v>0.85</v>
      </c>
      <c r="Q24" s="13" t="n">
        <f aca="false">IFERROR(COUNTIF($K$9:K24,"W")/COUNTIF($K$9:K24,"&lt;&gt;"),"")</f>
        <v>1</v>
      </c>
      <c r="R24" s="17" t="n">
        <f aca="false">IFERROR(AVERAGE($I$9:I24),"")</f>
        <v>0.0277777777777778</v>
      </c>
    </row>
    <row r="25" customFormat="false" ht="15" hidden="false" customHeight="false" outlineLevel="0" collapsed="false">
      <c r="A25" s="29"/>
      <c r="B25" s="30"/>
      <c r="C25" s="30"/>
      <c r="D25" s="30"/>
      <c r="E25" s="30"/>
      <c r="F25" s="30"/>
      <c r="G25" s="31"/>
      <c r="H25" s="31"/>
      <c r="I25" s="17" t="str">
        <f aca="false">IFERROR((G25-H25)/H25,"")</f>
        <v/>
      </c>
      <c r="J25" s="31"/>
      <c r="K25" s="30"/>
      <c r="L25" s="15" t="str">
        <f aca="false">IF(K25="W",(G25-1)*J25,IF(K25="L",-J25,IF(K25="P",0,"")))</f>
        <v/>
      </c>
      <c r="M25" s="16" t="str">
        <f aca="false">IFERROR(L25*$B$3,"")</f>
        <v/>
      </c>
      <c r="N25" s="15" t="n">
        <f aca="false">SUM($L$9:L25)</f>
        <v>0.85</v>
      </c>
      <c r="O25" s="16" t="n">
        <f aca="false">SUM($M$9:M25)</f>
        <v>8.5</v>
      </c>
      <c r="P25" s="13" t="n">
        <f aca="false">IFERROR(N25/SUM($J$9:J25),"")</f>
        <v>0.85</v>
      </c>
      <c r="Q25" s="13" t="n">
        <f aca="false">IFERROR(COUNTIF($K$9:K25,"W")/COUNTIF($K$9:K25,"&lt;&gt;"),"")</f>
        <v>1</v>
      </c>
      <c r="R25" s="17" t="n">
        <f aca="false">IFERROR(AVERAGE($I$9:I25),"")</f>
        <v>0.0277777777777778</v>
      </c>
    </row>
    <row r="26" customFormat="false" ht="15" hidden="false" customHeight="false" outlineLevel="0" collapsed="false">
      <c r="A26" s="29"/>
      <c r="B26" s="30"/>
      <c r="C26" s="30"/>
      <c r="D26" s="30"/>
      <c r="E26" s="30"/>
      <c r="F26" s="30"/>
      <c r="G26" s="31"/>
      <c r="H26" s="31"/>
      <c r="I26" s="17" t="str">
        <f aca="false">IFERROR((G26-H26)/H26,"")</f>
        <v/>
      </c>
      <c r="J26" s="31"/>
      <c r="K26" s="30"/>
      <c r="L26" s="15" t="str">
        <f aca="false">IF(K26="W",(G26-1)*J26,IF(K26="L",-J26,IF(K26="P",0,"")))</f>
        <v/>
      </c>
      <c r="M26" s="16" t="str">
        <f aca="false">IFERROR(L26*$B$3,"")</f>
        <v/>
      </c>
      <c r="N26" s="15" t="n">
        <f aca="false">SUM($L$9:L26)</f>
        <v>0.85</v>
      </c>
      <c r="O26" s="16" t="n">
        <f aca="false">SUM($M$9:M26)</f>
        <v>8.5</v>
      </c>
      <c r="P26" s="13" t="n">
        <f aca="false">IFERROR(N26/SUM($J$9:J26),"")</f>
        <v>0.85</v>
      </c>
      <c r="Q26" s="13" t="n">
        <f aca="false">IFERROR(COUNTIF($K$9:K26,"W")/COUNTIF($K$9:K26,"&lt;&gt;"),"")</f>
        <v>1</v>
      </c>
      <c r="R26" s="17" t="n">
        <f aca="false">IFERROR(AVERAGE($I$9:I26),"")</f>
        <v>0.0277777777777778</v>
      </c>
    </row>
    <row r="27" customFormat="false" ht="15" hidden="false" customHeight="false" outlineLevel="0" collapsed="false">
      <c r="A27" s="29"/>
      <c r="B27" s="30"/>
      <c r="C27" s="30"/>
      <c r="D27" s="30"/>
      <c r="E27" s="30"/>
      <c r="F27" s="30"/>
      <c r="G27" s="31"/>
      <c r="H27" s="31"/>
      <c r="I27" s="17" t="str">
        <f aca="false">IFERROR((G27-H27)/H27,"")</f>
        <v/>
      </c>
      <c r="J27" s="31"/>
      <c r="K27" s="30"/>
      <c r="L27" s="15" t="str">
        <f aca="false">IF(K27="W",(G27-1)*J27,IF(K27="L",-J27,IF(K27="P",0,"")))</f>
        <v/>
      </c>
      <c r="M27" s="16" t="str">
        <f aca="false">IFERROR(L27*$B$3,"")</f>
        <v/>
      </c>
      <c r="N27" s="15" t="n">
        <f aca="false">SUM($L$9:L27)</f>
        <v>0.85</v>
      </c>
      <c r="O27" s="16" t="n">
        <f aca="false">SUM($M$9:M27)</f>
        <v>8.5</v>
      </c>
      <c r="P27" s="13" t="n">
        <f aca="false">IFERROR(N27/SUM($J$9:J27),"")</f>
        <v>0.85</v>
      </c>
      <c r="Q27" s="13" t="n">
        <f aca="false">IFERROR(COUNTIF($K$9:K27,"W")/COUNTIF($K$9:K27,"&lt;&gt;"),"")</f>
        <v>1</v>
      </c>
      <c r="R27" s="17" t="n">
        <f aca="false">IFERROR(AVERAGE($I$9:I27),"")</f>
        <v>0.0277777777777778</v>
      </c>
    </row>
    <row r="28" customFormat="false" ht="15" hidden="false" customHeight="false" outlineLevel="0" collapsed="false">
      <c r="A28" s="29"/>
      <c r="B28" s="30"/>
      <c r="C28" s="30"/>
      <c r="D28" s="30"/>
      <c r="E28" s="30"/>
      <c r="F28" s="30"/>
      <c r="G28" s="31"/>
      <c r="H28" s="31"/>
      <c r="I28" s="17" t="str">
        <f aca="false">IFERROR((G28-H28)/H28,"")</f>
        <v/>
      </c>
      <c r="J28" s="31"/>
      <c r="K28" s="30"/>
      <c r="L28" s="15" t="str">
        <f aca="false">IF(K28="W",(G28-1)*J28,IF(K28="L",-J28,IF(K28="P",0,"")))</f>
        <v/>
      </c>
      <c r="M28" s="16" t="str">
        <f aca="false">IFERROR(L28*$B$3,"")</f>
        <v/>
      </c>
      <c r="N28" s="15" t="n">
        <f aca="false">SUM($L$9:L28)</f>
        <v>0.85</v>
      </c>
      <c r="O28" s="16" t="n">
        <f aca="false">SUM($M$9:M28)</f>
        <v>8.5</v>
      </c>
      <c r="P28" s="13" t="n">
        <f aca="false">IFERROR(N28/SUM($J$9:J28),"")</f>
        <v>0.85</v>
      </c>
      <c r="Q28" s="13" t="n">
        <f aca="false">IFERROR(COUNTIF($K$9:K28,"W")/COUNTIF($K$9:K28,"&lt;&gt;"),"")</f>
        <v>1</v>
      </c>
      <c r="R28" s="17" t="n">
        <f aca="false">IFERROR(AVERAGE($I$9:I28),"")</f>
        <v>0.0277777777777778</v>
      </c>
    </row>
    <row r="29" customFormat="false" ht="15" hidden="false" customHeight="false" outlineLevel="0" collapsed="false">
      <c r="A29" s="29"/>
      <c r="B29" s="30"/>
      <c r="C29" s="30"/>
      <c r="D29" s="30"/>
      <c r="E29" s="30"/>
      <c r="F29" s="30"/>
      <c r="G29" s="31"/>
      <c r="H29" s="31"/>
      <c r="I29" s="17" t="str">
        <f aca="false">IFERROR((G29-H29)/H29,"")</f>
        <v/>
      </c>
      <c r="J29" s="31"/>
      <c r="K29" s="30"/>
      <c r="L29" s="15" t="str">
        <f aca="false">IF(K29="W",(G29-1)*J29,IF(K29="L",-J29,IF(K29="P",0,"")))</f>
        <v/>
      </c>
      <c r="M29" s="16" t="str">
        <f aca="false">IFERROR(L29*$B$3,"")</f>
        <v/>
      </c>
      <c r="N29" s="15" t="n">
        <f aca="false">SUM($L$9:L29)</f>
        <v>0.85</v>
      </c>
      <c r="O29" s="16" t="n">
        <f aca="false">SUM($M$9:M29)</f>
        <v>8.5</v>
      </c>
      <c r="P29" s="13" t="n">
        <f aca="false">IFERROR(N29/SUM($J$9:J29),"")</f>
        <v>0.85</v>
      </c>
      <c r="Q29" s="13" t="n">
        <f aca="false">IFERROR(COUNTIF($K$9:K29,"W")/COUNTIF($K$9:K29,"&lt;&gt;"),"")</f>
        <v>1</v>
      </c>
      <c r="R29" s="17" t="n">
        <f aca="false">IFERROR(AVERAGE($I$9:I29),"")</f>
        <v>0.0277777777777778</v>
      </c>
    </row>
    <row r="30" customFormat="false" ht="15" hidden="false" customHeight="false" outlineLevel="0" collapsed="false">
      <c r="A30" s="29"/>
      <c r="B30" s="30"/>
      <c r="C30" s="30"/>
      <c r="D30" s="30"/>
      <c r="E30" s="30"/>
      <c r="F30" s="30"/>
      <c r="G30" s="31"/>
      <c r="H30" s="31"/>
      <c r="I30" s="17" t="str">
        <f aca="false">IFERROR((G30-H30)/H30,"")</f>
        <v/>
      </c>
      <c r="J30" s="31"/>
      <c r="K30" s="30"/>
      <c r="L30" s="15" t="str">
        <f aca="false">IF(K30="W",(G30-1)*J30,IF(K30="L",-J30,IF(K30="P",0,"")))</f>
        <v/>
      </c>
      <c r="M30" s="16" t="str">
        <f aca="false">IFERROR(L30*$B$3,"")</f>
        <v/>
      </c>
      <c r="N30" s="15" t="n">
        <f aca="false">SUM($L$9:L30)</f>
        <v>0.85</v>
      </c>
      <c r="O30" s="16" t="n">
        <f aca="false">SUM($M$9:M30)</f>
        <v>8.5</v>
      </c>
      <c r="P30" s="13" t="n">
        <f aca="false">IFERROR(N30/SUM($J$9:J30),"")</f>
        <v>0.85</v>
      </c>
      <c r="Q30" s="13" t="n">
        <f aca="false">IFERROR(COUNTIF($K$9:K30,"W")/COUNTIF($K$9:K30,"&lt;&gt;"),"")</f>
        <v>1</v>
      </c>
      <c r="R30" s="17" t="n">
        <f aca="false">IFERROR(AVERAGE($I$9:I30),"")</f>
        <v>0.0277777777777778</v>
      </c>
    </row>
    <row r="31" customFormat="false" ht="15" hidden="false" customHeight="false" outlineLevel="0" collapsed="false">
      <c r="A31" s="29"/>
      <c r="B31" s="30"/>
      <c r="C31" s="30"/>
      <c r="D31" s="30"/>
      <c r="E31" s="30"/>
      <c r="F31" s="30"/>
      <c r="G31" s="31"/>
      <c r="H31" s="31"/>
      <c r="I31" s="17" t="str">
        <f aca="false">IFERROR((G31-H31)/H31,"")</f>
        <v/>
      </c>
      <c r="J31" s="31"/>
      <c r="K31" s="30"/>
      <c r="L31" s="15" t="str">
        <f aca="false">IF(K31="W",(G31-1)*J31,IF(K31="L",-J31,IF(K31="P",0,"")))</f>
        <v/>
      </c>
      <c r="M31" s="16" t="str">
        <f aca="false">IFERROR(L31*$B$3,"")</f>
        <v/>
      </c>
      <c r="N31" s="15" t="n">
        <f aca="false">SUM($L$9:L31)</f>
        <v>0.85</v>
      </c>
      <c r="O31" s="16" t="n">
        <f aca="false">SUM($M$9:M31)</f>
        <v>8.5</v>
      </c>
      <c r="P31" s="13" t="n">
        <f aca="false">IFERROR(N31/SUM($J$9:J31),"")</f>
        <v>0.85</v>
      </c>
      <c r="Q31" s="13" t="n">
        <f aca="false">IFERROR(COUNTIF($K$9:K31,"W")/COUNTIF($K$9:K31,"&lt;&gt;"),"")</f>
        <v>1</v>
      </c>
      <c r="R31" s="17" t="n">
        <f aca="false">IFERROR(AVERAGE($I$9:I31),"")</f>
        <v>0.0277777777777778</v>
      </c>
    </row>
    <row r="32" customFormat="false" ht="15" hidden="false" customHeight="false" outlineLevel="0" collapsed="false">
      <c r="A32" s="29"/>
      <c r="B32" s="30"/>
      <c r="C32" s="30"/>
      <c r="D32" s="30"/>
      <c r="E32" s="30"/>
      <c r="F32" s="30"/>
      <c r="G32" s="31"/>
      <c r="H32" s="31"/>
      <c r="I32" s="17" t="str">
        <f aca="false">IFERROR((G32-H32)/H32,"")</f>
        <v/>
      </c>
      <c r="J32" s="31"/>
      <c r="K32" s="30"/>
      <c r="L32" s="15" t="str">
        <f aca="false">IF(K32="W",(G32-1)*J32,IF(K32="L",-J32,IF(K32="P",0,"")))</f>
        <v/>
      </c>
      <c r="M32" s="16" t="str">
        <f aca="false">IFERROR(L32*$B$3,"")</f>
        <v/>
      </c>
      <c r="N32" s="15" t="n">
        <f aca="false">SUM($L$9:L32)</f>
        <v>0.85</v>
      </c>
      <c r="O32" s="16" t="n">
        <f aca="false">SUM($M$9:M32)</f>
        <v>8.5</v>
      </c>
      <c r="P32" s="13" t="n">
        <f aca="false">IFERROR(N32/SUM($J$9:J32),"")</f>
        <v>0.85</v>
      </c>
      <c r="Q32" s="13" t="n">
        <f aca="false">IFERROR(COUNTIF($K$9:K32,"W")/COUNTIF($K$9:K32,"&lt;&gt;"),"")</f>
        <v>1</v>
      </c>
      <c r="R32" s="17" t="n">
        <f aca="false">IFERROR(AVERAGE($I$9:I32),"")</f>
        <v>0.0277777777777778</v>
      </c>
    </row>
    <row r="33" customFormat="false" ht="15" hidden="false" customHeight="false" outlineLevel="0" collapsed="false">
      <c r="A33" s="29"/>
      <c r="B33" s="30"/>
      <c r="C33" s="30"/>
      <c r="D33" s="30"/>
      <c r="E33" s="30"/>
      <c r="F33" s="30"/>
      <c r="G33" s="31"/>
      <c r="H33" s="31"/>
      <c r="I33" s="17" t="str">
        <f aca="false">IFERROR((G33-H33)/H33,"")</f>
        <v/>
      </c>
      <c r="J33" s="31"/>
      <c r="K33" s="30"/>
      <c r="L33" s="15" t="str">
        <f aca="false">IF(K33="W",(G33-1)*J33,IF(K33="L",-J33,IF(K33="P",0,"")))</f>
        <v/>
      </c>
      <c r="M33" s="16" t="str">
        <f aca="false">IFERROR(L33*$B$3,"")</f>
        <v/>
      </c>
      <c r="N33" s="15" t="n">
        <f aca="false">SUM($L$9:L33)</f>
        <v>0.85</v>
      </c>
      <c r="O33" s="16" t="n">
        <f aca="false">SUM($M$9:M33)</f>
        <v>8.5</v>
      </c>
      <c r="P33" s="13" t="n">
        <f aca="false">IFERROR(N33/SUM($J$9:J33),"")</f>
        <v>0.85</v>
      </c>
      <c r="Q33" s="13" t="n">
        <f aca="false">IFERROR(COUNTIF($K$9:K33,"W")/COUNTIF($K$9:K33,"&lt;&gt;"),"")</f>
        <v>1</v>
      </c>
      <c r="R33" s="17" t="n">
        <f aca="false">IFERROR(AVERAGE($I$9:I33),"")</f>
        <v>0.0277777777777778</v>
      </c>
    </row>
    <row r="34" customFormat="false" ht="15" hidden="false" customHeight="false" outlineLevel="0" collapsed="false">
      <c r="A34" s="29"/>
      <c r="B34" s="30"/>
      <c r="C34" s="30"/>
      <c r="D34" s="30"/>
      <c r="E34" s="30"/>
      <c r="F34" s="30"/>
      <c r="G34" s="31"/>
      <c r="H34" s="31"/>
      <c r="I34" s="17" t="str">
        <f aca="false">IFERROR((G34-H34)/H34,"")</f>
        <v/>
      </c>
      <c r="J34" s="31"/>
      <c r="K34" s="30"/>
      <c r="L34" s="15" t="str">
        <f aca="false">IF(K34="W",(G34-1)*J34,IF(K34="L",-J34,IF(K34="P",0,"")))</f>
        <v/>
      </c>
      <c r="M34" s="16" t="str">
        <f aca="false">IFERROR(L34*$B$3,"")</f>
        <v/>
      </c>
      <c r="N34" s="15" t="n">
        <f aca="false">SUM($L$9:L34)</f>
        <v>0.85</v>
      </c>
      <c r="O34" s="16" t="n">
        <f aca="false">SUM($M$9:M34)</f>
        <v>8.5</v>
      </c>
      <c r="P34" s="13" t="n">
        <f aca="false">IFERROR(N34/SUM($J$9:J34),"")</f>
        <v>0.85</v>
      </c>
      <c r="Q34" s="13" t="n">
        <f aca="false">IFERROR(COUNTIF($K$9:K34,"W")/COUNTIF($K$9:K34,"&lt;&gt;"),"")</f>
        <v>1</v>
      </c>
      <c r="R34" s="17" t="n">
        <f aca="false">IFERROR(AVERAGE($I$9:I34),"")</f>
        <v>0.0277777777777778</v>
      </c>
    </row>
    <row r="35" customFormat="false" ht="15" hidden="false" customHeight="false" outlineLevel="0" collapsed="false">
      <c r="A35" s="29"/>
      <c r="B35" s="30"/>
      <c r="C35" s="30"/>
      <c r="D35" s="30"/>
      <c r="E35" s="30"/>
      <c r="F35" s="30"/>
      <c r="G35" s="31"/>
      <c r="H35" s="31"/>
      <c r="I35" s="17" t="str">
        <f aca="false">IFERROR((G35-H35)/H35,"")</f>
        <v/>
      </c>
      <c r="J35" s="31"/>
      <c r="K35" s="30"/>
      <c r="L35" s="15" t="str">
        <f aca="false">IF(K35="W",(G35-1)*J35,IF(K35="L",-J35,IF(K35="P",0,"")))</f>
        <v/>
      </c>
      <c r="M35" s="16" t="str">
        <f aca="false">IFERROR(L35*$B$3,"")</f>
        <v/>
      </c>
      <c r="N35" s="15" t="n">
        <f aca="false">SUM($L$9:L35)</f>
        <v>0.85</v>
      </c>
      <c r="O35" s="16" t="n">
        <f aca="false">SUM($M$9:M35)</f>
        <v>8.5</v>
      </c>
      <c r="P35" s="13" t="n">
        <f aca="false">IFERROR(N35/SUM($J$9:J35),"")</f>
        <v>0.85</v>
      </c>
      <c r="Q35" s="13" t="n">
        <f aca="false">IFERROR(COUNTIF($K$9:K35,"W")/COUNTIF($K$9:K35,"&lt;&gt;"),"")</f>
        <v>1</v>
      </c>
      <c r="R35" s="17" t="n">
        <f aca="false">IFERROR(AVERAGE($I$9:I35),"")</f>
        <v>0.0277777777777778</v>
      </c>
    </row>
    <row r="36" customFormat="false" ht="15" hidden="false" customHeight="false" outlineLevel="0" collapsed="false">
      <c r="A36" s="29"/>
      <c r="B36" s="30"/>
      <c r="C36" s="30"/>
      <c r="D36" s="30"/>
      <c r="E36" s="30"/>
      <c r="F36" s="30"/>
      <c r="G36" s="31"/>
      <c r="H36" s="31"/>
      <c r="I36" s="17" t="str">
        <f aca="false">IFERROR((G36-H36)/H36,"")</f>
        <v/>
      </c>
      <c r="J36" s="31"/>
      <c r="K36" s="30"/>
      <c r="L36" s="15" t="str">
        <f aca="false">IF(K36="W",(G36-1)*J36,IF(K36="L",-J36,IF(K36="P",0,"")))</f>
        <v/>
      </c>
      <c r="M36" s="16" t="str">
        <f aca="false">IFERROR(L36*$B$3,"")</f>
        <v/>
      </c>
      <c r="N36" s="15" t="n">
        <f aca="false">SUM($L$9:L36)</f>
        <v>0.85</v>
      </c>
      <c r="O36" s="16" t="n">
        <f aca="false">SUM($M$9:M36)</f>
        <v>8.5</v>
      </c>
      <c r="P36" s="13" t="n">
        <f aca="false">IFERROR(N36/SUM($J$9:J36),"")</f>
        <v>0.85</v>
      </c>
      <c r="Q36" s="13" t="n">
        <f aca="false">IFERROR(COUNTIF($K$9:K36,"W")/COUNTIF($K$9:K36,"&lt;&gt;"),"")</f>
        <v>1</v>
      </c>
      <c r="R36" s="17" t="n">
        <f aca="false">IFERROR(AVERAGE($I$9:I36),"")</f>
        <v>0.0277777777777778</v>
      </c>
    </row>
    <row r="37" customFormat="false" ht="15" hidden="false" customHeight="false" outlineLevel="0" collapsed="false">
      <c r="A37" s="29"/>
      <c r="B37" s="30"/>
      <c r="C37" s="30"/>
      <c r="D37" s="30"/>
      <c r="E37" s="30"/>
      <c r="F37" s="30"/>
      <c r="G37" s="31"/>
      <c r="H37" s="31"/>
      <c r="I37" s="17" t="str">
        <f aca="false">IFERROR((G37-H37)/H37,"")</f>
        <v/>
      </c>
      <c r="J37" s="31"/>
      <c r="K37" s="30"/>
      <c r="L37" s="15" t="str">
        <f aca="false">IF(K37="W",(G37-1)*J37,IF(K37="L",-J37,IF(K37="P",0,"")))</f>
        <v/>
      </c>
      <c r="M37" s="16" t="str">
        <f aca="false">IFERROR(L37*$B$3,"")</f>
        <v/>
      </c>
      <c r="N37" s="15" t="n">
        <f aca="false">SUM($L$9:L37)</f>
        <v>0.85</v>
      </c>
      <c r="O37" s="16" t="n">
        <f aca="false">SUM($M$9:M37)</f>
        <v>8.5</v>
      </c>
      <c r="P37" s="13" t="n">
        <f aca="false">IFERROR(N37/SUM($J$9:J37),"")</f>
        <v>0.85</v>
      </c>
      <c r="Q37" s="13" t="n">
        <f aca="false">IFERROR(COUNTIF($K$9:K37,"W")/COUNTIF($K$9:K37,"&lt;&gt;"),"")</f>
        <v>1</v>
      </c>
      <c r="R37" s="17" t="n">
        <f aca="false">IFERROR(AVERAGE($I$9:I37),"")</f>
        <v>0.0277777777777778</v>
      </c>
    </row>
    <row r="38" customFormat="false" ht="15" hidden="false" customHeight="false" outlineLevel="0" collapsed="false">
      <c r="A38" s="29"/>
      <c r="B38" s="30"/>
      <c r="C38" s="30"/>
      <c r="D38" s="30"/>
      <c r="E38" s="30"/>
      <c r="F38" s="30"/>
      <c r="G38" s="31"/>
      <c r="H38" s="31"/>
      <c r="I38" s="17" t="str">
        <f aca="false">IFERROR((G38-H38)/H38,"")</f>
        <v/>
      </c>
      <c r="J38" s="31"/>
      <c r="K38" s="30"/>
      <c r="L38" s="15" t="str">
        <f aca="false">IF(K38="W",(G38-1)*J38,IF(K38="L",-J38,IF(K38="P",0,"")))</f>
        <v/>
      </c>
      <c r="M38" s="16" t="str">
        <f aca="false">IFERROR(L38*$B$3,"")</f>
        <v/>
      </c>
      <c r="N38" s="15" t="n">
        <f aca="false">SUM($L$9:L38)</f>
        <v>0.85</v>
      </c>
      <c r="O38" s="16" t="n">
        <f aca="false">SUM($M$9:M38)</f>
        <v>8.5</v>
      </c>
      <c r="P38" s="13" t="n">
        <f aca="false">IFERROR(N38/SUM($J$9:J38),"")</f>
        <v>0.85</v>
      </c>
      <c r="Q38" s="13" t="n">
        <f aca="false">IFERROR(COUNTIF($K$9:K38,"W")/COUNTIF($K$9:K38,"&lt;&gt;"),"")</f>
        <v>1</v>
      </c>
      <c r="R38" s="17" t="n">
        <f aca="false">IFERROR(AVERAGE($I$9:I38),"")</f>
        <v>0.0277777777777778</v>
      </c>
    </row>
    <row r="39" customFormat="false" ht="15" hidden="false" customHeight="false" outlineLevel="0" collapsed="false">
      <c r="A39" s="29"/>
      <c r="B39" s="30"/>
      <c r="C39" s="30"/>
      <c r="D39" s="30"/>
      <c r="E39" s="30"/>
      <c r="F39" s="30"/>
      <c r="G39" s="31"/>
      <c r="H39" s="31"/>
      <c r="I39" s="17" t="str">
        <f aca="false">IFERROR((G39-H39)/H39,"")</f>
        <v/>
      </c>
      <c r="J39" s="31"/>
      <c r="K39" s="30"/>
      <c r="L39" s="15" t="str">
        <f aca="false">IF(K39="W",(G39-1)*J39,IF(K39="L",-J39,IF(K39="P",0,"")))</f>
        <v/>
      </c>
      <c r="M39" s="16" t="str">
        <f aca="false">IFERROR(L39*$B$3,"")</f>
        <v/>
      </c>
      <c r="N39" s="15" t="n">
        <f aca="false">SUM($L$9:L39)</f>
        <v>0.85</v>
      </c>
      <c r="O39" s="16" t="n">
        <f aca="false">SUM($M$9:M39)</f>
        <v>8.5</v>
      </c>
      <c r="P39" s="13" t="n">
        <f aca="false">IFERROR(N39/SUM($J$9:J39),"")</f>
        <v>0.85</v>
      </c>
      <c r="Q39" s="13" t="n">
        <f aca="false">IFERROR(COUNTIF($K$9:K39,"W")/COUNTIF($K$9:K39,"&lt;&gt;"),"")</f>
        <v>1</v>
      </c>
      <c r="R39" s="17" t="n">
        <f aca="false">IFERROR(AVERAGE($I$9:I39),"")</f>
        <v>0.0277777777777778</v>
      </c>
    </row>
    <row r="40" customFormat="false" ht="15" hidden="false" customHeight="false" outlineLevel="0" collapsed="false">
      <c r="A40" s="29"/>
      <c r="B40" s="30"/>
      <c r="C40" s="30"/>
      <c r="D40" s="30"/>
      <c r="E40" s="30"/>
      <c r="F40" s="30"/>
      <c r="G40" s="31"/>
      <c r="H40" s="31"/>
      <c r="I40" s="17" t="str">
        <f aca="false">IFERROR((G40-H40)/H40,"")</f>
        <v/>
      </c>
      <c r="J40" s="31"/>
      <c r="K40" s="30"/>
      <c r="L40" s="15" t="str">
        <f aca="false">IF(K40="W",(G40-1)*J40,IF(K40="L",-J40,IF(K40="P",0,"")))</f>
        <v/>
      </c>
      <c r="M40" s="16" t="str">
        <f aca="false">IFERROR(L40*$B$3,"")</f>
        <v/>
      </c>
      <c r="N40" s="15" t="n">
        <f aca="false">SUM($L$9:L40)</f>
        <v>0.85</v>
      </c>
      <c r="O40" s="16" t="n">
        <f aca="false">SUM($M$9:M40)</f>
        <v>8.5</v>
      </c>
      <c r="P40" s="13" t="n">
        <f aca="false">IFERROR(N40/SUM($J$9:J40),"")</f>
        <v>0.85</v>
      </c>
      <c r="Q40" s="13" t="n">
        <f aca="false">IFERROR(COUNTIF($K$9:K40,"W")/COUNTIF($K$9:K40,"&lt;&gt;"),"")</f>
        <v>1</v>
      </c>
      <c r="R40" s="17" t="n">
        <f aca="false">IFERROR(AVERAGE($I$9:I40),"")</f>
        <v>0.0277777777777778</v>
      </c>
    </row>
    <row r="41" customFormat="false" ht="15" hidden="false" customHeight="false" outlineLevel="0" collapsed="false">
      <c r="A41" s="29"/>
      <c r="B41" s="30"/>
      <c r="C41" s="30"/>
      <c r="D41" s="30"/>
      <c r="E41" s="30"/>
      <c r="F41" s="30"/>
      <c r="G41" s="31"/>
      <c r="H41" s="31"/>
      <c r="I41" s="17" t="str">
        <f aca="false">IFERROR((G41-H41)/H41,"")</f>
        <v/>
      </c>
      <c r="J41" s="31"/>
      <c r="K41" s="30"/>
      <c r="L41" s="15" t="str">
        <f aca="false">IF(K41="W",(G41-1)*J41,IF(K41="L",-J41,IF(K41="P",0,"")))</f>
        <v/>
      </c>
      <c r="M41" s="16" t="str">
        <f aca="false">IFERROR(L41*$B$3,"")</f>
        <v/>
      </c>
      <c r="N41" s="15" t="n">
        <f aca="false">SUM($L$9:L41)</f>
        <v>0.85</v>
      </c>
      <c r="O41" s="16" t="n">
        <f aca="false">SUM($M$9:M41)</f>
        <v>8.5</v>
      </c>
      <c r="P41" s="13" t="n">
        <f aca="false">IFERROR(N41/SUM($J$9:J41),"")</f>
        <v>0.85</v>
      </c>
      <c r="Q41" s="13" t="n">
        <f aca="false">IFERROR(COUNTIF($K$9:K41,"W")/COUNTIF($K$9:K41,"&lt;&gt;"),"")</f>
        <v>1</v>
      </c>
      <c r="R41" s="17" t="n">
        <f aca="false">IFERROR(AVERAGE($I$9:I41),"")</f>
        <v>0.0277777777777778</v>
      </c>
    </row>
    <row r="42" customFormat="false" ht="15" hidden="false" customHeight="false" outlineLevel="0" collapsed="false">
      <c r="A42" s="29"/>
      <c r="B42" s="30"/>
      <c r="C42" s="30"/>
      <c r="D42" s="30"/>
      <c r="E42" s="30"/>
      <c r="F42" s="30"/>
      <c r="G42" s="31"/>
      <c r="H42" s="31"/>
      <c r="I42" s="17" t="str">
        <f aca="false">IFERROR((G42-H42)/H42,"")</f>
        <v/>
      </c>
      <c r="J42" s="31"/>
      <c r="K42" s="30"/>
      <c r="L42" s="15" t="str">
        <f aca="false">IF(K42="W",(G42-1)*J42,IF(K42="L",-J42,IF(K42="P",0,"")))</f>
        <v/>
      </c>
      <c r="M42" s="16" t="str">
        <f aca="false">IFERROR(L42*$B$3,"")</f>
        <v/>
      </c>
      <c r="N42" s="15" t="n">
        <f aca="false">SUM($L$9:L42)</f>
        <v>0.85</v>
      </c>
      <c r="O42" s="16" t="n">
        <f aca="false">SUM($M$9:M42)</f>
        <v>8.5</v>
      </c>
      <c r="P42" s="13" t="n">
        <f aca="false">IFERROR(N42/SUM($J$9:J42),"")</f>
        <v>0.85</v>
      </c>
      <c r="Q42" s="13" t="n">
        <f aca="false">IFERROR(COUNTIF($K$9:K42,"W")/COUNTIF($K$9:K42,"&lt;&gt;"),"")</f>
        <v>1</v>
      </c>
      <c r="R42" s="17" t="n">
        <f aca="false">IFERROR(AVERAGE($I$9:I42),"")</f>
        <v>0.0277777777777778</v>
      </c>
    </row>
    <row r="43" customFormat="false" ht="15" hidden="false" customHeight="false" outlineLevel="0" collapsed="false">
      <c r="A43" s="29"/>
      <c r="B43" s="30"/>
      <c r="C43" s="30"/>
      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30"/>
      <c r="L43" s="15" t="str">
        <f aca="false">IF(K43="W",(G43-1)*J43,IF(K43="L",-J43,IF(K43="P",0,"")))</f>
        <v/>
      </c>
      <c r="M43" s="16" t="str">
        <f aca="false">IFERROR(L43*$B$3,"")</f>
        <v/>
      </c>
      <c r="N43" s="15" t="n">
        <f aca="false">SUM($L$9:L43)</f>
        <v>0.85</v>
      </c>
      <c r="O43" s="16" t="n">
        <f aca="false">SUM($M$9:M43)</f>
        <v>8.5</v>
      </c>
      <c r="P43" s="13" t="n">
        <f aca="false">IFERROR(N43/SUM($J$9:J43),"")</f>
        <v>0.85</v>
      </c>
      <c r="Q43" s="13" t="n">
        <f aca="false">IFERROR(COUNTIF($K$9:K43,"W")/COUNTIF($K$9:K43,"&lt;&gt;"),"")</f>
        <v>1</v>
      </c>
      <c r="R43" s="17" t="n">
        <f aca="false">IFERROR(AVERAGE($I$9:I43),"")</f>
        <v>0.0277777777777778</v>
      </c>
    </row>
    <row r="44" customFormat="false" ht="15" hidden="false" customHeight="false" outlineLevel="0" collapsed="false">
      <c r="A44" s="29"/>
      <c r="B44" s="30"/>
      <c r="C44" s="30"/>
      <c r="D44" s="30"/>
      <c r="E44" s="30"/>
      <c r="F44" s="30"/>
      <c r="G44" s="31"/>
      <c r="H44" s="31"/>
      <c r="I44" s="17" t="str">
        <f aca="false">IFERROR((G44-H44)/H44,"")</f>
        <v/>
      </c>
      <c r="J44" s="31"/>
      <c r="K44" s="30"/>
      <c r="L44" s="15" t="str">
        <f aca="false">IF(K44="W",(G44-1)*J44,IF(K44="L",-J44,IF(K44="P",0,"")))</f>
        <v/>
      </c>
      <c r="M44" s="16" t="str">
        <f aca="false">IFERROR(L44*$B$3,"")</f>
        <v/>
      </c>
      <c r="N44" s="15" t="n">
        <f aca="false">SUM($L$9:L44)</f>
        <v>0.85</v>
      </c>
      <c r="O44" s="16" t="n">
        <f aca="false">SUM($M$9:M44)</f>
        <v>8.5</v>
      </c>
      <c r="P44" s="13" t="n">
        <f aca="false">IFERROR(N44/SUM($J$9:J44),"")</f>
        <v>0.85</v>
      </c>
      <c r="Q44" s="13" t="n">
        <f aca="false">IFERROR(COUNTIF($K$9:K44,"W")/COUNTIF($K$9:K44,"&lt;&gt;"),"")</f>
        <v>1</v>
      </c>
      <c r="R44" s="17" t="n">
        <f aca="false">IFERROR(AVERAGE($I$9:I44),"")</f>
        <v>0.0277777777777778</v>
      </c>
    </row>
    <row r="45" customFormat="false" ht="15" hidden="false" customHeight="false" outlineLevel="0" collapsed="false">
      <c r="A45" s="29"/>
      <c r="B45" s="30"/>
      <c r="C45" s="30"/>
      <c r="D45" s="30"/>
      <c r="E45" s="30"/>
      <c r="F45" s="30"/>
      <c r="G45" s="31"/>
      <c r="H45" s="31"/>
      <c r="I45" s="17" t="str">
        <f aca="false">IFERROR((G45-H45)/H45,"")</f>
        <v/>
      </c>
      <c r="J45" s="31"/>
      <c r="K45" s="30"/>
      <c r="L45" s="15" t="str">
        <f aca="false">IF(K45="W",(G45-1)*J45,IF(K45="L",-J45,IF(K45="P",0,"")))</f>
        <v/>
      </c>
      <c r="M45" s="16" t="str">
        <f aca="false">IFERROR(L45*$B$3,"")</f>
        <v/>
      </c>
      <c r="N45" s="15" t="n">
        <f aca="false">SUM($L$9:L45)</f>
        <v>0.85</v>
      </c>
      <c r="O45" s="16" t="n">
        <f aca="false">SUM($M$9:M45)</f>
        <v>8.5</v>
      </c>
      <c r="P45" s="13" t="n">
        <f aca="false">IFERROR(N45/SUM($J$9:J45),"")</f>
        <v>0.85</v>
      </c>
      <c r="Q45" s="13" t="n">
        <f aca="false">IFERROR(COUNTIF($K$9:K45,"W")/COUNTIF($K$9:K45,"&lt;&gt;"),"")</f>
        <v>1</v>
      </c>
      <c r="R45" s="17" t="n">
        <f aca="false">IFERROR(AVERAGE($I$9:I45),"")</f>
        <v>0.0277777777777778</v>
      </c>
    </row>
    <row r="46" customFormat="false" ht="15" hidden="false" customHeight="false" outlineLevel="0" collapsed="false">
      <c r="A46" s="29"/>
      <c r="B46" s="30"/>
      <c r="C46" s="30"/>
      <c r="D46" s="30"/>
      <c r="E46" s="30"/>
      <c r="F46" s="30"/>
      <c r="G46" s="31"/>
      <c r="H46" s="31"/>
      <c r="I46" s="17" t="str">
        <f aca="false">IFERROR((G46-H46)/H46,"")</f>
        <v/>
      </c>
      <c r="J46" s="31"/>
      <c r="K46" s="30"/>
      <c r="L46" s="15" t="str">
        <f aca="false">IF(K46="W",(G46-1)*J46,IF(K46="L",-J46,IF(K46="P",0,"")))</f>
        <v/>
      </c>
      <c r="M46" s="16" t="str">
        <f aca="false">IFERROR(L46*$B$3,"")</f>
        <v/>
      </c>
      <c r="N46" s="15" t="n">
        <f aca="false">SUM($L$9:L46)</f>
        <v>0.85</v>
      </c>
      <c r="O46" s="16" t="n">
        <f aca="false">SUM($M$9:M46)</f>
        <v>8.5</v>
      </c>
      <c r="P46" s="13" t="n">
        <f aca="false">IFERROR(N46/SUM($J$9:J46),"")</f>
        <v>0.85</v>
      </c>
      <c r="Q46" s="13" t="n">
        <f aca="false">IFERROR(COUNTIF($K$9:K46,"W")/COUNTIF($K$9:K46,"&lt;&gt;"),"")</f>
        <v>1</v>
      </c>
      <c r="R46" s="17" t="n">
        <f aca="false">IFERROR(AVERAGE($I$9:I46),"")</f>
        <v>0.0277777777777778</v>
      </c>
    </row>
    <row r="47" customFormat="false" ht="15" hidden="false" customHeight="false" outlineLevel="0" collapsed="false">
      <c r="A47" s="29"/>
      <c r="B47" s="30"/>
      <c r="C47" s="30"/>
      <c r="D47" s="30"/>
      <c r="E47" s="30"/>
      <c r="F47" s="30"/>
      <c r="G47" s="31"/>
      <c r="H47" s="31"/>
      <c r="I47" s="17" t="str">
        <f aca="false">IFERROR((G47-H47)/H47,"")</f>
        <v/>
      </c>
      <c r="J47" s="31"/>
      <c r="K47" s="30"/>
      <c r="L47" s="15" t="str">
        <f aca="false">IF(K47="W",(G47-1)*J47,IF(K47="L",-J47,IF(K47="P",0,"")))</f>
        <v/>
      </c>
      <c r="M47" s="16" t="str">
        <f aca="false">IFERROR(L47*$B$3,"")</f>
        <v/>
      </c>
      <c r="N47" s="15" t="n">
        <f aca="false">SUM($L$9:L47)</f>
        <v>0.85</v>
      </c>
      <c r="O47" s="16" t="n">
        <f aca="false">SUM($M$9:M47)</f>
        <v>8.5</v>
      </c>
      <c r="P47" s="13" t="n">
        <f aca="false">IFERROR(N47/SUM($J$9:J47),"")</f>
        <v>0.85</v>
      </c>
      <c r="Q47" s="13" t="n">
        <f aca="false">IFERROR(COUNTIF($K$9:K47,"W")/COUNTIF($K$9:K47,"&lt;&gt;"),"")</f>
        <v>1</v>
      </c>
      <c r="R47" s="17" t="n">
        <f aca="false">IFERROR(AVERAGE($I$9:I47),"")</f>
        <v>0.0277777777777778</v>
      </c>
    </row>
    <row r="48" customFormat="false" ht="15" hidden="false" customHeight="false" outlineLevel="0" collapsed="false">
      <c r="A48" s="29"/>
      <c r="B48" s="30"/>
      <c r="C48" s="30"/>
      <c r="D48" s="30"/>
      <c r="E48" s="30"/>
      <c r="F48" s="30"/>
      <c r="G48" s="31"/>
      <c r="H48" s="31"/>
      <c r="I48" s="17" t="str">
        <f aca="false">IFERROR((G48-H48)/H48,"")</f>
        <v/>
      </c>
      <c r="J48" s="31"/>
      <c r="K48" s="30"/>
      <c r="L48" s="15" t="str">
        <f aca="false">IF(K48="W",(G48-1)*J48,IF(K48="L",-J48,IF(K48="P",0,"")))</f>
        <v/>
      </c>
      <c r="M48" s="16" t="str">
        <f aca="false">IFERROR(L48*$B$3,"")</f>
        <v/>
      </c>
      <c r="N48" s="15" t="n">
        <f aca="false">SUM($L$9:L48)</f>
        <v>0.85</v>
      </c>
      <c r="O48" s="16" t="n">
        <f aca="false">SUM($M$9:M48)</f>
        <v>8.5</v>
      </c>
      <c r="P48" s="13" t="n">
        <f aca="false">IFERROR(N48/SUM($J$9:J48),"")</f>
        <v>0.85</v>
      </c>
      <c r="Q48" s="13" t="n">
        <f aca="false">IFERROR(COUNTIF($K$9:K48,"W")/COUNTIF($K$9:K48,"&lt;&gt;"),"")</f>
        <v>1</v>
      </c>
      <c r="R48" s="17" t="n">
        <f aca="false">IFERROR(AVERAGE($I$9:I48),"")</f>
        <v>0.0277777777777778</v>
      </c>
    </row>
    <row r="49" customFormat="false" ht="15" hidden="false" customHeight="false" outlineLevel="0" collapsed="false">
      <c r="A49" s="29"/>
      <c r="B49" s="30"/>
      <c r="C49" s="30"/>
      <c r="D49" s="30"/>
      <c r="E49" s="30"/>
      <c r="F49" s="30"/>
      <c r="G49" s="31"/>
      <c r="H49" s="31"/>
      <c r="I49" s="17" t="str">
        <f aca="false">IFERROR((G49-H49)/H49,"")</f>
        <v/>
      </c>
      <c r="J49" s="31"/>
      <c r="K49" s="30"/>
      <c r="L49" s="15" t="str">
        <f aca="false">IF(K49="W",(G49-1)*J49,IF(K49="L",-J49,IF(K49="P",0,"")))</f>
        <v/>
      </c>
      <c r="M49" s="16" t="str">
        <f aca="false">IFERROR(L49*$B$3,"")</f>
        <v/>
      </c>
      <c r="N49" s="15" t="n">
        <f aca="false">SUM($L$9:L49)</f>
        <v>0.85</v>
      </c>
      <c r="O49" s="16" t="n">
        <f aca="false">SUM($M$9:M49)</f>
        <v>8.5</v>
      </c>
      <c r="P49" s="13" t="n">
        <f aca="false">IFERROR(N49/SUM($J$9:J49),"")</f>
        <v>0.85</v>
      </c>
      <c r="Q49" s="13" t="n">
        <f aca="false">IFERROR(COUNTIF($K$9:K49,"W")/COUNTIF($K$9:K49,"&lt;&gt;"),"")</f>
        <v>1</v>
      </c>
      <c r="R49" s="17" t="n">
        <f aca="false">IFERROR(AVERAGE($I$9:I49),"")</f>
        <v>0.0277777777777778</v>
      </c>
    </row>
    <row r="50" customFormat="false" ht="15" hidden="false" customHeight="false" outlineLevel="0" collapsed="false">
      <c r="A50" s="29"/>
      <c r="B50" s="30"/>
      <c r="C50" s="30"/>
      <c r="D50" s="30"/>
      <c r="E50" s="30"/>
      <c r="F50" s="30"/>
      <c r="G50" s="31"/>
      <c r="H50" s="31"/>
      <c r="I50" s="17" t="str">
        <f aca="false">IFERROR((G50-H50)/H50,"")</f>
        <v/>
      </c>
      <c r="J50" s="31"/>
      <c r="K50" s="30"/>
      <c r="L50" s="15" t="str">
        <f aca="false">IF(K50="W",(G50-1)*J50,IF(K50="L",-J50,IF(K50="P",0,"")))</f>
        <v/>
      </c>
      <c r="M50" s="16" t="str">
        <f aca="false">IFERROR(L50*$B$3,"")</f>
        <v/>
      </c>
      <c r="N50" s="15" t="n">
        <f aca="false">SUM($L$9:L50)</f>
        <v>0.85</v>
      </c>
      <c r="O50" s="16" t="n">
        <f aca="false">SUM($M$9:M50)</f>
        <v>8.5</v>
      </c>
      <c r="P50" s="13" t="n">
        <f aca="false">IFERROR(N50/SUM($J$9:J50),"")</f>
        <v>0.85</v>
      </c>
      <c r="Q50" s="13" t="n">
        <f aca="false">IFERROR(COUNTIF($K$9:K50,"W")/COUNTIF($K$9:K50,"&lt;&gt;"),"")</f>
        <v>1</v>
      </c>
      <c r="R50" s="17" t="n">
        <f aca="false">IFERROR(AVERAGE($I$9:I50),"")</f>
        <v>0.0277777777777778</v>
      </c>
    </row>
    <row r="51" customFormat="false" ht="15" hidden="false" customHeight="false" outlineLevel="0" collapsed="false">
      <c r="A51" s="29"/>
      <c r="B51" s="30"/>
      <c r="C51" s="30"/>
      <c r="D51" s="30"/>
      <c r="E51" s="30"/>
      <c r="F51" s="30"/>
      <c r="G51" s="31"/>
      <c r="H51" s="31"/>
      <c r="I51" s="17" t="str">
        <f aca="false">IFERROR((G51-H51)/H51,"")</f>
        <v/>
      </c>
      <c r="J51" s="31"/>
      <c r="K51" s="30"/>
      <c r="L51" s="15" t="str">
        <f aca="false">IF(K51="W",(G51-1)*J51,IF(K51="L",-J51,IF(K51="P",0,"")))</f>
        <v/>
      </c>
      <c r="M51" s="16" t="str">
        <f aca="false">IFERROR(L51*$B$3,"")</f>
        <v/>
      </c>
      <c r="N51" s="15" t="n">
        <f aca="false">SUM($L$9:L51)</f>
        <v>0.85</v>
      </c>
      <c r="O51" s="16" t="n">
        <f aca="false">SUM($M$9:M51)</f>
        <v>8.5</v>
      </c>
      <c r="P51" s="13" t="n">
        <f aca="false">IFERROR(N51/SUM($J$9:J51),"")</f>
        <v>0.85</v>
      </c>
      <c r="Q51" s="13" t="n">
        <f aca="false">IFERROR(COUNTIF($K$9:K51,"W")/COUNTIF($K$9:K51,"&lt;&gt;"),"")</f>
        <v>1</v>
      </c>
      <c r="R51" s="17" t="n">
        <f aca="false">IFERROR(AVERAGE($I$9:I51),"")</f>
        <v>0.0277777777777778</v>
      </c>
    </row>
    <row r="52" customFormat="false" ht="15" hidden="false" customHeight="false" outlineLevel="0" collapsed="false">
      <c r="A52" s="29"/>
      <c r="B52" s="30"/>
      <c r="C52" s="30"/>
      <c r="D52" s="30"/>
      <c r="E52" s="30"/>
      <c r="F52" s="30"/>
      <c r="G52" s="31"/>
      <c r="H52" s="31"/>
      <c r="I52" s="17" t="str">
        <f aca="false">IFERROR((G52-H52)/H52,"")</f>
        <v/>
      </c>
      <c r="J52" s="31"/>
      <c r="K52" s="30"/>
      <c r="L52" s="15" t="str">
        <f aca="false">IF(K52="W",(G52-1)*J52,IF(K52="L",-J52,IF(K52="P",0,"")))</f>
        <v/>
      </c>
      <c r="M52" s="16" t="str">
        <f aca="false">IFERROR(L52*$B$3,"")</f>
        <v/>
      </c>
      <c r="N52" s="15" t="n">
        <f aca="false">SUM($L$9:L52)</f>
        <v>0.85</v>
      </c>
      <c r="O52" s="16" t="n">
        <f aca="false">SUM($M$9:M52)</f>
        <v>8.5</v>
      </c>
      <c r="P52" s="13" t="n">
        <f aca="false">IFERROR(N52/SUM($J$9:J52),"")</f>
        <v>0.85</v>
      </c>
      <c r="Q52" s="13" t="n">
        <f aca="false">IFERROR(COUNTIF($K$9:K52,"W")/COUNTIF($K$9:K52,"&lt;&gt;"),"")</f>
        <v>1</v>
      </c>
      <c r="R52" s="17" t="n">
        <f aca="false">IFERROR(AVERAGE($I$9:I52),"")</f>
        <v>0.0277777777777778</v>
      </c>
    </row>
    <row r="53" customFormat="false" ht="15" hidden="false" customHeight="false" outlineLevel="0" collapsed="false">
      <c r="A53" s="29"/>
      <c r="B53" s="30"/>
      <c r="C53" s="30"/>
      <c r="D53" s="30"/>
      <c r="E53" s="30"/>
      <c r="F53" s="30"/>
      <c r="G53" s="31"/>
      <c r="H53" s="31"/>
      <c r="I53" s="17" t="str">
        <f aca="false">IFERROR((G53-H53)/H53,"")</f>
        <v/>
      </c>
      <c r="J53" s="31"/>
      <c r="K53" s="30"/>
      <c r="L53" s="15" t="str">
        <f aca="false">IF(K53="W",(G53-1)*J53,IF(K53="L",-J53,IF(K53="P",0,"")))</f>
        <v/>
      </c>
      <c r="M53" s="16" t="str">
        <f aca="false">IFERROR(L53*$B$3,"")</f>
        <v/>
      </c>
      <c r="N53" s="15" t="n">
        <f aca="false">SUM($L$9:L53)</f>
        <v>0.85</v>
      </c>
      <c r="O53" s="16" t="n">
        <f aca="false">SUM($M$9:M53)</f>
        <v>8.5</v>
      </c>
      <c r="P53" s="13" t="n">
        <f aca="false">IFERROR(N53/SUM($J$9:J53),"")</f>
        <v>0.85</v>
      </c>
      <c r="Q53" s="13" t="n">
        <f aca="false">IFERROR(COUNTIF($K$9:K53,"W")/COUNTIF($K$9:K53,"&lt;&gt;"),"")</f>
        <v>1</v>
      </c>
      <c r="R53" s="17" t="n">
        <f aca="false">IFERROR(AVERAGE($I$9:I53),"")</f>
        <v>0.0277777777777778</v>
      </c>
    </row>
    <row r="54" customFormat="false" ht="15" hidden="false" customHeight="false" outlineLevel="0" collapsed="false">
      <c r="A54" s="29"/>
      <c r="B54" s="30"/>
      <c r="C54" s="30"/>
      <c r="D54" s="30"/>
      <c r="E54" s="30"/>
      <c r="F54" s="30"/>
      <c r="G54" s="31"/>
      <c r="H54" s="31"/>
      <c r="I54" s="17" t="str">
        <f aca="false">IFERROR((G54-H54)/H54,"")</f>
        <v/>
      </c>
      <c r="J54" s="31"/>
      <c r="K54" s="30"/>
      <c r="L54" s="15" t="str">
        <f aca="false">IF(K54="W",(G54-1)*J54,IF(K54="L",-J54,IF(K54="P",0,"")))</f>
        <v/>
      </c>
      <c r="M54" s="16" t="str">
        <f aca="false">IFERROR(L54*$B$3,"")</f>
        <v/>
      </c>
      <c r="N54" s="15" t="n">
        <f aca="false">SUM($L$9:L54)</f>
        <v>0.85</v>
      </c>
      <c r="O54" s="16" t="n">
        <f aca="false">SUM($M$9:M54)</f>
        <v>8.5</v>
      </c>
      <c r="P54" s="13" t="n">
        <f aca="false">IFERROR(N54/SUM($J$9:J54),"")</f>
        <v>0.85</v>
      </c>
      <c r="Q54" s="13" t="n">
        <f aca="false">IFERROR(COUNTIF($K$9:K54,"W")/COUNTIF($K$9:K54,"&lt;&gt;"),"")</f>
        <v>1</v>
      </c>
      <c r="R54" s="17" t="n">
        <f aca="false">IFERROR(AVERAGE($I$9:I54),"")</f>
        <v>0.0277777777777778</v>
      </c>
    </row>
    <row r="55" customFormat="false" ht="15" hidden="false" customHeight="false" outlineLevel="0" collapsed="false">
      <c r="A55" s="29"/>
      <c r="B55" s="30"/>
      <c r="C55" s="30"/>
      <c r="D55" s="30"/>
      <c r="E55" s="30"/>
      <c r="F55" s="30"/>
      <c r="G55" s="31"/>
      <c r="H55" s="31"/>
      <c r="I55" s="17" t="str">
        <f aca="false">IFERROR((G55-H55)/H55,"")</f>
        <v/>
      </c>
      <c r="J55" s="31"/>
      <c r="K55" s="30"/>
      <c r="L55" s="15" t="str">
        <f aca="false">IF(K55="W",(G55-1)*J55,IF(K55="L",-J55,IF(K55="P",0,"")))</f>
        <v/>
      </c>
      <c r="M55" s="16" t="str">
        <f aca="false">IFERROR(L55*$B$3,"")</f>
        <v/>
      </c>
      <c r="N55" s="15" t="n">
        <f aca="false">SUM($L$9:L55)</f>
        <v>0.85</v>
      </c>
      <c r="O55" s="16" t="n">
        <f aca="false">SUM($M$9:M55)</f>
        <v>8.5</v>
      </c>
      <c r="P55" s="13" t="n">
        <f aca="false">IFERROR(N55/SUM($J$9:J55),"")</f>
        <v>0.85</v>
      </c>
      <c r="Q55" s="13" t="n">
        <f aca="false">IFERROR(COUNTIF($K$9:K55,"W")/COUNTIF($K$9:K55,"&lt;&gt;"),"")</f>
        <v>1</v>
      </c>
      <c r="R55" s="17" t="n">
        <f aca="false">IFERROR(AVERAGE($I$9:I55),"")</f>
        <v>0.0277777777777778</v>
      </c>
    </row>
    <row r="56" customFormat="false" ht="15" hidden="false" customHeight="false" outlineLevel="0" collapsed="false">
      <c r="A56" s="29"/>
      <c r="B56" s="30"/>
      <c r="C56" s="30"/>
      <c r="D56" s="30"/>
      <c r="E56" s="30"/>
      <c r="F56" s="30"/>
      <c r="G56" s="31"/>
      <c r="H56" s="31"/>
      <c r="I56" s="17" t="str">
        <f aca="false">IFERROR((G56-H56)/H56,"")</f>
        <v/>
      </c>
      <c r="J56" s="31"/>
      <c r="K56" s="30"/>
      <c r="L56" s="15" t="str">
        <f aca="false">IF(K56="W",(G56-1)*J56,IF(K56="L",-J56,IF(K56="P",0,"")))</f>
        <v/>
      </c>
      <c r="M56" s="16" t="str">
        <f aca="false">IFERROR(L56*$B$3,"")</f>
        <v/>
      </c>
      <c r="N56" s="15" t="n">
        <f aca="false">SUM($L$9:L56)</f>
        <v>0.85</v>
      </c>
      <c r="O56" s="16" t="n">
        <f aca="false">SUM($M$9:M56)</f>
        <v>8.5</v>
      </c>
      <c r="P56" s="13" t="n">
        <f aca="false">IFERROR(N56/SUM($J$9:J56),"")</f>
        <v>0.85</v>
      </c>
      <c r="Q56" s="13" t="n">
        <f aca="false">IFERROR(COUNTIF($K$9:K56,"W")/COUNTIF($K$9:K56,"&lt;&gt;"),"")</f>
        <v>1</v>
      </c>
      <c r="R56" s="17" t="n">
        <f aca="false">IFERROR(AVERAGE($I$9:I56),"")</f>
        <v>0.0277777777777778</v>
      </c>
    </row>
    <row r="57" customFormat="false" ht="15" hidden="false" customHeight="false" outlineLevel="0" collapsed="false">
      <c r="A57" s="29"/>
      <c r="B57" s="30"/>
      <c r="C57" s="30"/>
      <c r="D57" s="30"/>
      <c r="E57" s="30"/>
      <c r="F57" s="30"/>
      <c r="G57" s="31"/>
      <c r="H57" s="31"/>
      <c r="I57" s="17" t="str">
        <f aca="false">IFERROR((G57-H57)/H57,"")</f>
        <v/>
      </c>
      <c r="J57" s="31"/>
      <c r="K57" s="30"/>
      <c r="L57" s="15" t="str">
        <f aca="false">IF(K57="W",(G57-1)*J57,IF(K57="L",-J57,IF(K57="P",0,"")))</f>
        <v/>
      </c>
      <c r="M57" s="16" t="str">
        <f aca="false">IFERROR(L57*$B$3,"")</f>
        <v/>
      </c>
      <c r="N57" s="15" t="n">
        <f aca="false">SUM($L$9:L57)</f>
        <v>0.85</v>
      </c>
      <c r="O57" s="16" t="n">
        <f aca="false">SUM($M$9:M57)</f>
        <v>8.5</v>
      </c>
      <c r="P57" s="13" t="n">
        <f aca="false">IFERROR(N57/SUM($J$9:J57),"")</f>
        <v>0.85</v>
      </c>
      <c r="Q57" s="13" t="n">
        <f aca="false">IFERROR(COUNTIF($K$9:K57,"W")/COUNTIF($K$9:K57,"&lt;&gt;"),"")</f>
        <v>1</v>
      </c>
      <c r="R57" s="17" t="n">
        <f aca="false">IFERROR(AVERAGE($I$9:I57),"")</f>
        <v>0.0277777777777778</v>
      </c>
    </row>
    <row r="58" customFormat="false" ht="15" hidden="false" customHeight="false" outlineLevel="0" collapsed="false">
      <c r="A58" s="29"/>
      <c r="B58" s="30"/>
      <c r="C58" s="30"/>
      <c r="D58" s="30"/>
      <c r="E58" s="30"/>
      <c r="F58" s="30"/>
      <c r="G58" s="31"/>
      <c r="H58" s="31"/>
      <c r="I58" s="17" t="str">
        <f aca="false">IFERROR((G58-H58)/H58,"")</f>
        <v/>
      </c>
      <c r="J58" s="31"/>
      <c r="K58" s="30"/>
      <c r="L58" s="15" t="str">
        <f aca="false">IF(K58="W",(G58-1)*J58,IF(K58="L",-J58,IF(K58="P",0,"")))</f>
        <v/>
      </c>
      <c r="M58" s="16" t="str">
        <f aca="false">IFERROR(L58*$B$3,"")</f>
        <v/>
      </c>
      <c r="N58" s="15" t="n">
        <f aca="false">SUM($L$9:L58)</f>
        <v>0.85</v>
      </c>
      <c r="O58" s="16" t="n">
        <f aca="false">SUM($M$9:M58)</f>
        <v>8.5</v>
      </c>
      <c r="P58" s="13" t="n">
        <f aca="false">IFERROR(N58/SUM($J$9:J58),"")</f>
        <v>0.85</v>
      </c>
      <c r="Q58" s="13" t="n">
        <f aca="false">IFERROR(COUNTIF($K$9:K58,"W")/COUNTIF($K$9:K58,"&lt;&gt;"),"")</f>
        <v>1</v>
      </c>
      <c r="R58" s="17" t="n">
        <f aca="false">IFERROR(AVERAGE($I$9:I58),"")</f>
        <v>0.0277777777777778</v>
      </c>
    </row>
    <row r="59" customFormat="false" ht="15" hidden="false" customHeight="false" outlineLevel="0" collapsed="false">
      <c r="A59" s="29"/>
      <c r="B59" s="30"/>
      <c r="C59" s="30"/>
      <c r="D59" s="30"/>
      <c r="E59" s="30"/>
      <c r="F59" s="30"/>
      <c r="G59" s="31"/>
      <c r="H59" s="31"/>
      <c r="I59" s="17" t="str">
        <f aca="false">IFERROR((G59-H59)/H59,"")</f>
        <v/>
      </c>
      <c r="J59" s="31"/>
      <c r="K59" s="30"/>
      <c r="L59" s="15" t="str">
        <f aca="false">IF(K59="W",(G59-1)*J59,IF(K59="L",-J59,IF(K59="P",0,"")))</f>
        <v/>
      </c>
      <c r="M59" s="16" t="str">
        <f aca="false">IFERROR(L59*$B$3,"")</f>
        <v/>
      </c>
      <c r="N59" s="15" t="n">
        <f aca="false">SUM($L$9:L59)</f>
        <v>0.85</v>
      </c>
      <c r="O59" s="16" t="n">
        <f aca="false">SUM($M$9:M59)</f>
        <v>8.5</v>
      </c>
      <c r="P59" s="13" t="n">
        <f aca="false">IFERROR(N59/SUM($J$9:J59),"")</f>
        <v>0.85</v>
      </c>
      <c r="Q59" s="13" t="n">
        <f aca="false">IFERROR(COUNTIF($K$9:K59,"W")/COUNTIF($K$9:K59,"&lt;&gt;"),"")</f>
        <v>1</v>
      </c>
      <c r="R59" s="17" t="n">
        <f aca="false">IFERROR(AVERAGE($I$9:I59),"")</f>
        <v>0.0277777777777778</v>
      </c>
    </row>
    <row r="60" customFormat="false" ht="15" hidden="false" customHeight="false" outlineLevel="0" collapsed="false">
      <c r="A60" s="29"/>
      <c r="B60" s="30"/>
      <c r="C60" s="30"/>
      <c r="D60" s="30"/>
      <c r="E60" s="30"/>
      <c r="F60" s="30"/>
      <c r="G60" s="31"/>
      <c r="H60" s="31"/>
      <c r="I60" s="17" t="str">
        <f aca="false">IFERROR((G60-H60)/H60,"")</f>
        <v/>
      </c>
      <c r="J60" s="31"/>
      <c r="K60" s="30"/>
      <c r="L60" s="15" t="str">
        <f aca="false">IF(K60="W",(G60-1)*J60,IF(K60="L",-J60,IF(K60="P",0,"")))</f>
        <v/>
      </c>
      <c r="M60" s="16" t="str">
        <f aca="false">IFERROR(L60*$B$3,"")</f>
        <v/>
      </c>
      <c r="N60" s="15" t="n">
        <f aca="false">SUM($L$9:L60)</f>
        <v>0.85</v>
      </c>
      <c r="O60" s="16" t="n">
        <f aca="false">SUM($M$9:M60)</f>
        <v>8.5</v>
      </c>
      <c r="P60" s="13" t="n">
        <f aca="false">IFERROR(N60/SUM($J$9:J60),"")</f>
        <v>0.85</v>
      </c>
      <c r="Q60" s="13" t="n">
        <f aca="false">IFERROR(COUNTIF($K$9:K60,"W")/COUNTIF($K$9:K60,"&lt;&gt;"),"")</f>
        <v>1</v>
      </c>
      <c r="R60" s="17" t="n">
        <f aca="false">IFERROR(AVERAGE($I$9:I60),"")</f>
        <v>0.0277777777777778</v>
      </c>
    </row>
    <row r="61" customFormat="false" ht="15" hidden="false" customHeight="false" outlineLevel="0" collapsed="false">
      <c r="A61" s="29"/>
      <c r="B61" s="30"/>
      <c r="C61" s="30"/>
      <c r="D61" s="30"/>
      <c r="E61" s="30"/>
      <c r="F61" s="30"/>
      <c r="G61" s="31"/>
      <c r="H61" s="31"/>
      <c r="I61" s="17" t="str">
        <f aca="false">IFERROR((G61-H61)/H61,"")</f>
        <v/>
      </c>
      <c r="J61" s="31"/>
      <c r="K61" s="30"/>
      <c r="L61" s="15" t="str">
        <f aca="false">IF(K61="W",(G61-1)*J61,IF(K61="L",-J61,IF(K61="P",0,"")))</f>
        <v/>
      </c>
      <c r="M61" s="16" t="str">
        <f aca="false">IFERROR(L61*$B$3,"")</f>
        <v/>
      </c>
      <c r="N61" s="15" t="n">
        <f aca="false">SUM($L$9:L61)</f>
        <v>0.85</v>
      </c>
      <c r="O61" s="16" t="n">
        <f aca="false">SUM($M$9:M61)</f>
        <v>8.5</v>
      </c>
      <c r="P61" s="13" t="n">
        <f aca="false">IFERROR(N61/SUM($J$9:J61),"")</f>
        <v>0.85</v>
      </c>
      <c r="Q61" s="13" t="n">
        <f aca="false">IFERROR(COUNTIF($K$9:K61,"W")/COUNTIF($K$9:K61,"&lt;&gt;"),"")</f>
        <v>1</v>
      </c>
      <c r="R61" s="17" t="n">
        <f aca="false">IFERROR(AVERAGE($I$9:I61),"")</f>
        <v>0.0277777777777778</v>
      </c>
    </row>
    <row r="62" customFormat="false" ht="15" hidden="false" customHeight="false" outlineLevel="0" collapsed="false">
      <c r="A62" s="29"/>
      <c r="B62" s="30"/>
      <c r="C62" s="30"/>
      <c r="D62" s="30"/>
      <c r="E62" s="30"/>
      <c r="F62" s="30"/>
      <c r="G62" s="31"/>
      <c r="H62" s="31"/>
      <c r="I62" s="17" t="str">
        <f aca="false">IFERROR((G62-H62)/H62,"")</f>
        <v/>
      </c>
      <c r="J62" s="31"/>
      <c r="K62" s="30"/>
      <c r="L62" s="15" t="str">
        <f aca="false">IF(K62="W",(G62-1)*J62,IF(K62="L",-J62,IF(K62="P",0,"")))</f>
        <v/>
      </c>
      <c r="M62" s="16" t="str">
        <f aca="false">IFERROR(L62*$B$3,"")</f>
        <v/>
      </c>
      <c r="N62" s="15" t="n">
        <f aca="false">SUM($L$9:L62)</f>
        <v>0.85</v>
      </c>
      <c r="O62" s="16" t="n">
        <f aca="false">SUM($M$9:M62)</f>
        <v>8.5</v>
      </c>
      <c r="P62" s="13" t="n">
        <f aca="false">IFERROR(N62/SUM($J$9:J62),"")</f>
        <v>0.85</v>
      </c>
      <c r="Q62" s="13" t="n">
        <f aca="false">IFERROR(COUNTIF($K$9:K62,"W")/COUNTIF($K$9:K62,"&lt;&gt;"),"")</f>
        <v>1</v>
      </c>
      <c r="R62" s="17" t="n">
        <f aca="false">IFERROR(AVERAGE($I$9:I62),"")</f>
        <v>0.0277777777777778</v>
      </c>
    </row>
    <row r="63" customFormat="false" ht="15" hidden="false" customHeight="false" outlineLevel="0" collapsed="false">
      <c r="A63" s="29"/>
      <c r="B63" s="30"/>
      <c r="C63" s="30"/>
      <c r="D63" s="30"/>
      <c r="E63" s="30"/>
      <c r="F63" s="30"/>
      <c r="G63" s="31"/>
      <c r="H63" s="31"/>
      <c r="I63" s="17" t="str">
        <f aca="false">IFERROR((G63-H63)/H63,"")</f>
        <v/>
      </c>
      <c r="J63" s="31"/>
      <c r="K63" s="30"/>
      <c r="L63" s="15" t="str">
        <f aca="false">IF(K63="W",(G63-1)*J63,IF(K63="L",-J63,IF(K63="P",0,"")))</f>
        <v/>
      </c>
      <c r="M63" s="16" t="str">
        <f aca="false">IFERROR(L63*$B$3,"")</f>
        <v/>
      </c>
      <c r="N63" s="15" t="n">
        <f aca="false">SUM($L$9:L63)</f>
        <v>0.85</v>
      </c>
      <c r="O63" s="16" t="n">
        <f aca="false">SUM($M$9:M63)</f>
        <v>8.5</v>
      </c>
      <c r="P63" s="13" t="n">
        <f aca="false">IFERROR(N63/SUM($J$9:J63),"")</f>
        <v>0.85</v>
      </c>
      <c r="Q63" s="13" t="n">
        <f aca="false">IFERROR(COUNTIF($K$9:K63,"W")/COUNTIF($K$9:K63,"&lt;&gt;"),"")</f>
        <v>1</v>
      </c>
      <c r="R63" s="17" t="n">
        <f aca="false">IFERROR(AVERAGE($I$9:I63),"")</f>
        <v>0.0277777777777778</v>
      </c>
    </row>
    <row r="64" customFormat="false" ht="15" hidden="false" customHeight="false" outlineLevel="0" collapsed="false">
      <c r="A64" s="29"/>
      <c r="B64" s="30"/>
      <c r="C64" s="30"/>
      <c r="D64" s="30"/>
      <c r="E64" s="30"/>
      <c r="F64" s="30"/>
      <c r="G64" s="31"/>
      <c r="H64" s="31"/>
      <c r="I64" s="17" t="str">
        <f aca="false">IFERROR((G64-H64)/H64,"")</f>
        <v/>
      </c>
      <c r="J64" s="31"/>
      <c r="K64" s="30"/>
      <c r="L64" s="15" t="str">
        <f aca="false">IF(K64="W",(G64-1)*J64,IF(K64="L",-J64,IF(K64="P",0,"")))</f>
        <v/>
      </c>
      <c r="M64" s="16" t="str">
        <f aca="false">IFERROR(L64*$B$3,"")</f>
        <v/>
      </c>
      <c r="N64" s="15" t="n">
        <f aca="false">SUM($L$9:L64)</f>
        <v>0.85</v>
      </c>
      <c r="O64" s="16" t="n">
        <f aca="false">SUM($M$9:M64)</f>
        <v>8.5</v>
      </c>
      <c r="P64" s="13" t="n">
        <f aca="false">IFERROR(N64/SUM($J$9:J64),"")</f>
        <v>0.85</v>
      </c>
      <c r="Q64" s="13" t="n">
        <f aca="false">IFERROR(COUNTIF($K$9:K64,"W")/COUNTIF($K$9:K64,"&lt;&gt;"),"")</f>
        <v>1</v>
      </c>
      <c r="R64" s="17" t="n">
        <f aca="false">IFERROR(AVERAGE($I$9:I64),"")</f>
        <v>0.0277777777777778</v>
      </c>
    </row>
    <row r="65" customFormat="false" ht="15" hidden="false" customHeight="false" outlineLevel="0" collapsed="false">
      <c r="A65" s="29"/>
      <c r="B65" s="30"/>
      <c r="C65" s="30"/>
      <c r="D65" s="30"/>
      <c r="E65" s="30"/>
      <c r="F65" s="30"/>
      <c r="G65" s="31"/>
      <c r="H65" s="31"/>
      <c r="I65" s="17" t="str">
        <f aca="false">IFERROR((G65-H65)/H65,"")</f>
        <v/>
      </c>
      <c r="J65" s="31"/>
      <c r="K65" s="30"/>
      <c r="L65" s="15" t="str">
        <f aca="false">IF(K65="W",(G65-1)*J65,IF(K65="L",-J65,IF(K65="P",0,"")))</f>
        <v/>
      </c>
      <c r="M65" s="16" t="str">
        <f aca="false">IFERROR(L65*$B$3,"")</f>
        <v/>
      </c>
      <c r="N65" s="15" t="n">
        <f aca="false">SUM($L$9:L65)</f>
        <v>0.85</v>
      </c>
      <c r="O65" s="16" t="n">
        <f aca="false">SUM($M$9:M65)</f>
        <v>8.5</v>
      </c>
      <c r="P65" s="13" t="n">
        <f aca="false">IFERROR(N65/SUM($J$9:J65),"")</f>
        <v>0.85</v>
      </c>
      <c r="Q65" s="13" t="n">
        <f aca="false">IFERROR(COUNTIF($K$9:K65,"W")/COUNTIF($K$9:K65,"&lt;&gt;"),"")</f>
        <v>1</v>
      </c>
      <c r="R65" s="17" t="n">
        <f aca="false">IFERROR(AVERAGE($I$9:I65),"")</f>
        <v>0.0277777777777778</v>
      </c>
    </row>
    <row r="66" customFormat="false" ht="15" hidden="false" customHeight="false" outlineLevel="0" collapsed="false">
      <c r="A66" s="29"/>
      <c r="B66" s="30"/>
      <c r="C66" s="30"/>
      <c r="D66" s="30"/>
      <c r="E66" s="30"/>
      <c r="F66" s="30"/>
      <c r="G66" s="31"/>
      <c r="H66" s="31"/>
      <c r="I66" s="17" t="str">
        <f aca="false">IFERROR((G66-H66)/H66,"")</f>
        <v/>
      </c>
      <c r="J66" s="31"/>
      <c r="K66" s="30"/>
      <c r="L66" s="15" t="str">
        <f aca="false">IF(K66="W",(G66-1)*J66,IF(K66="L",-J66,IF(K66="P",0,"")))</f>
        <v/>
      </c>
      <c r="M66" s="16" t="str">
        <f aca="false">IFERROR(L66*$B$3,"")</f>
        <v/>
      </c>
      <c r="N66" s="15" t="n">
        <f aca="false">SUM($L$9:L66)</f>
        <v>0.85</v>
      </c>
      <c r="O66" s="16" t="n">
        <f aca="false">SUM($M$9:M66)</f>
        <v>8.5</v>
      </c>
      <c r="P66" s="13" t="n">
        <f aca="false">IFERROR(N66/SUM($J$9:J66),"")</f>
        <v>0.85</v>
      </c>
      <c r="Q66" s="13" t="n">
        <f aca="false">IFERROR(COUNTIF($K$9:K66,"W")/COUNTIF($K$9:K66,"&lt;&gt;"),"")</f>
        <v>1</v>
      </c>
      <c r="R66" s="17" t="n">
        <f aca="false">IFERROR(AVERAGE($I$9:I66),"")</f>
        <v>0.0277777777777778</v>
      </c>
    </row>
    <row r="67" customFormat="false" ht="15" hidden="false" customHeight="false" outlineLevel="0" collapsed="false">
      <c r="A67" s="29"/>
      <c r="B67" s="30"/>
      <c r="C67" s="30"/>
      <c r="D67" s="30"/>
      <c r="E67" s="30"/>
      <c r="F67" s="30"/>
      <c r="G67" s="31"/>
      <c r="H67" s="31"/>
      <c r="I67" s="17" t="str">
        <f aca="false">IFERROR((G67-H67)/H67,"")</f>
        <v/>
      </c>
      <c r="J67" s="31"/>
      <c r="K67" s="30"/>
      <c r="L67" s="15" t="str">
        <f aca="false">IF(K67="W",(G67-1)*J67,IF(K67="L",-J67,IF(K67="P",0,"")))</f>
        <v/>
      </c>
      <c r="M67" s="16" t="str">
        <f aca="false">IFERROR(L67*$B$3,"")</f>
        <v/>
      </c>
      <c r="N67" s="15" t="n">
        <f aca="false">SUM($L$9:L67)</f>
        <v>0.85</v>
      </c>
      <c r="O67" s="16" t="n">
        <f aca="false">SUM($M$9:M67)</f>
        <v>8.5</v>
      </c>
      <c r="P67" s="13" t="n">
        <f aca="false">IFERROR(N67/SUM($J$9:J67),"")</f>
        <v>0.85</v>
      </c>
      <c r="Q67" s="13" t="n">
        <f aca="false">IFERROR(COUNTIF($K$9:K67,"W")/COUNTIF($K$9:K67,"&lt;&gt;"),"")</f>
        <v>1</v>
      </c>
      <c r="R67" s="17" t="n">
        <f aca="false">IFERROR(AVERAGE($I$9:I67),"")</f>
        <v>0.0277777777777778</v>
      </c>
    </row>
    <row r="68" customFormat="false" ht="15" hidden="false" customHeight="false" outlineLevel="0" collapsed="false">
      <c r="A68" s="29"/>
      <c r="B68" s="30"/>
      <c r="C68" s="30"/>
      <c r="D68" s="30"/>
      <c r="E68" s="30"/>
      <c r="F68" s="30"/>
      <c r="G68" s="31"/>
      <c r="H68" s="31"/>
      <c r="I68" s="17" t="str">
        <f aca="false">IFERROR((G68-H68)/H68,"")</f>
        <v/>
      </c>
      <c r="J68" s="31"/>
      <c r="K68" s="30"/>
      <c r="L68" s="15" t="str">
        <f aca="false">IF(K68="W",(G68-1)*J68,IF(K68="L",-J68,IF(K68="P",0,"")))</f>
        <v/>
      </c>
      <c r="M68" s="16" t="str">
        <f aca="false">IFERROR(L68*$B$3,"")</f>
        <v/>
      </c>
      <c r="N68" s="15" t="n">
        <f aca="false">SUM($L$9:L68)</f>
        <v>0.85</v>
      </c>
      <c r="O68" s="16" t="n">
        <f aca="false">SUM($M$9:M68)</f>
        <v>8.5</v>
      </c>
      <c r="P68" s="13" t="n">
        <f aca="false">IFERROR(N68/SUM($J$9:J68),"")</f>
        <v>0.85</v>
      </c>
      <c r="Q68" s="13" t="n">
        <f aca="false">IFERROR(COUNTIF($K$9:K68,"W")/COUNTIF($K$9:K68,"&lt;&gt;"),"")</f>
        <v>1</v>
      </c>
      <c r="R68" s="17" t="n">
        <f aca="false">IFERROR(AVERAGE($I$9:I68),"")</f>
        <v>0.0277777777777778</v>
      </c>
    </row>
    <row r="69" customFormat="false" ht="15" hidden="false" customHeight="false" outlineLevel="0" collapsed="false">
      <c r="A69" s="29"/>
      <c r="B69" s="30"/>
      <c r="C69" s="30"/>
      <c r="D69" s="30"/>
      <c r="E69" s="30"/>
      <c r="F69" s="30"/>
      <c r="G69" s="31"/>
      <c r="H69" s="31"/>
      <c r="I69" s="17" t="str">
        <f aca="false">IFERROR((G69-H69)/H69,"")</f>
        <v/>
      </c>
      <c r="J69" s="31"/>
      <c r="K69" s="30"/>
      <c r="L69" s="15" t="str">
        <f aca="false">IF(K69="W",(G69-1)*J69,IF(K69="L",-J69,IF(K69="P",0,"")))</f>
        <v/>
      </c>
      <c r="M69" s="16" t="str">
        <f aca="false">IFERROR(L69*$B$3,"")</f>
        <v/>
      </c>
      <c r="N69" s="15" t="n">
        <f aca="false">SUM($L$9:L69)</f>
        <v>0.85</v>
      </c>
      <c r="O69" s="16" t="n">
        <f aca="false">SUM($M$9:M69)</f>
        <v>8.5</v>
      </c>
      <c r="P69" s="13" t="n">
        <f aca="false">IFERROR(N69/SUM($J$9:J69),"")</f>
        <v>0.85</v>
      </c>
      <c r="Q69" s="13" t="n">
        <f aca="false">IFERROR(COUNTIF($K$9:K69,"W")/COUNTIF($K$9:K69,"&lt;&gt;"),"")</f>
        <v>1</v>
      </c>
      <c r="R69" s="17" t="n">
        <f aca="false">IFERROR(AVERAGE($I$9:I69),"")</f>
        <v>0.0277777777777778</v>
      </c>
    </row>
    <row r="70" customFormat="false" ht="15" hidden="false" customHeight="false" outlineLevel="0" collapsed="false">
      <c r="A70" s="29"/>
      <c r="B70" s="30"/>
      <c r="C70" s="30"/>
      <c r="D70" s="30"/>
      <c r="E70" s="30"/>
      <c r="F70" s="30"/>
      <c r="G70" s="31"/>
      <c r="H70" s="31"/>
      <c r="I70" s="17" t="str">
        <f aca="false">IFERROR((G70-H70)/H70,"")</f>
        <v/>
      </c>
      <c r="J70" s="31"/>
      <c r="K70" s="30"/>
      <c r="L70" s="15" t="str">
        <f aca="false">IF(K70="W",(G70-1)*J70,IF(K70="L",-J70,IF(K70="P",0,"")))</f>
        <v/>
      </c>
      <c r="M70" s="16" t="str">
        <f aca="false">IFERROR(L70*$B$3,"")</f>
        <v/>
      </c>
      <c r="N70" s="15" t="n">
        <f aca="false">SUM($L$9:L70)</f>
        <v>0.85</v>
      </c>
      <c r="O70" s="16" t="n">
        <f aca="false">SUM($M$9:M70)</f>
        <v>8.5</v>
      </c>
      <c r="P70" s="13" t="n">
        <f aca="false">IFERROR(N70/SUM($J$9:J70),"")</f>
        <v>0.85</v>
      </c>
      <c r="Q70" s="13" t="n">
        <f aca="false">IFERROR(COUNTIF($K$9:K70,"W")/COUNTIF($K$9:K70,"&lt;&gt;"),"")</f>
        <v>1</v>
      </c>
      <c r="R70" s="17" t="n">
        <f aca="false">IFERROR(AVERAGE($I$9:I70),"")</f>
        <v>0.0277777777777778</v>
      </c>
    </row>
    <row r="71" customFormat="false" ht="15" hidden="false" customHeight="false" outlineLevel="0" collapsed="false">
      <c r="A71" s="29"/>
      <c r="B71" s="30"/>
      <c r="C71" s="30"/>
      <c r="D71" s="30"/>
      <c r="E71" s="30"/>
      <c r="F71" s="30"/>
      <c r="G71" s="31"/>
      <c r="H71" s="31"/>
      <c r="I71" s="17" t="str">
        <f aca="false">IFERROR((G71-H71)/H71,"")</f>
        <v/>
      </c>
      <c r="J71" s="31"/>
      <c r="K71" s="30"/>
      <c r="L71" s="15" t="str">
        <f aca="false">IF(K71="W",(G71-1)*J71,IF(K71="L",-J71,IF(K71="P",0,"")))</f>
        <v/>
      </c>
      <c r="M71" s="16" t="str">
        <f aca="false">IFERROR(L71*$B$3,"")</f>
        <v/>
      </c>
      <c r="N71" s="15" t="n">
        <f aca="false">SUM($L$9:L71)</f>
        <v>0.85</v>
      </c>
      <c r="O71" s="16" t="n">
        <f aca="false">SUM($M$9:M71)</f>
        <v>8.5</v>
      </c>
      <c r="P71" s="13" t="n">
        <f aca="false">IFERROR(N71/SUM($J$9:J71),"")</f>
        <v>0.85</v>
      </c>
      <c r="Q71" s="13" t="n">
        <f aca="false">IFERROR(COUNTIF($K$9:K71,"W")/COUNTIF($K$9:K71,"&lt;&gt;"),"")</f>
        <v>1</v>
      </c>
      <c r="R71" s="17" t="n">
        <f aca="false">IFERROR(AVERAGE($I$9:I71),"")</f>
        <v>0.0277777777777778</v>
      </c>
    </row>
    <row r="72" customFormat="false" ht="15" hidden="false" customHeight="false" outlineLevel="0" collapsed="false">
      <c r="A72" s="29"/>
      <c r="B72" s="30"/>
      <c r="C72" s="30"/>
      <c r="D72" s="30"/>
      <c r="E72" s="30"/>
      <c r="F72" s="30"/>
      <c r="G72" s="31"/>
      <c r="H72" s="31"/>
      <c r="I72" s="17" t="str">
        <f aca="false">IFERROR((G72-H72)/H72,"")</f>
        <v/>
      </c>
      <c r="J72" s="31"/>
      <c r="K72" s="30"/>
      <c r="L72" s="15" t="str">
        <f aca="false">IF(K72="W",(G72-1)*J72,IF(K72="L",-J72,IF(K72="P",0,"")))</f>
        <v/>
      </c>
      <c r="M72" s="16" t="str">
        <f aca="false">IFERROR(L72*$B$3,"")</f>
        <v/>
      </c>
      <c r="N72" s="15" t="n">
        <f aca="false">SUM($L$9:L72)</f>
        <v>0.85</v>
      </c>
      <c r="O72" s="16" t="n">
        <f aca="false">SUM($M$9:M72)</f>
        <v>8.5</v>
      </c>
      <c r="P72" s="13" t="n">
        <f aca="false">IFERROR(N72/SUM($J$9:J72),"")</f>
        <v>0.85</v>
      </c>
      <c r="Q72" s="13" t="n">
        <f aca="false">IFERROR(COUNTIF($K$9:K72,"W")/COUNTIF($K$9:K72,"&lt;&gt;"),"")</f>
        <v>1</v>
      </c>
      <c r="R72" s="17" t="n">
        <f aca="false">IFERROR(AVERAGE($I$9:I72),"")</f>
        <v>0.0277777777777778</v>
      </c>
    </row>
    <row r="73" customFormat="false" ht="15" hidden="false" customHeight="false" outlineLevel="0" collapsed="false">
      <c r="A73" s="29"/>
      <c r="B73" s="30"/>
      <c r="C73" s="30"/>
      <c r="D73" s="30"/>
      <c r="E73" s="30"/>
      <c r="F73" s="30"/>
      <c r="G73" s="31"/>
      <c r="H73" s="31"/>
      <c r="I73" s="17" t="str">
        <f aca="false">IFERROR((G73-H73)/H73,"")</f>
        <v/>
      </c>
      <c r="J73" s="31"/>
      <c r="K73" s="30"/>
      <c r="L73" s="15" t="str">
        <f aca="false">IF(K73="W",(G73-1)*J73,IF(K73="L",-J73,IF(K73="P",0,"")))</f>
        <v/>
      </c>
      <c r="M73" s="16" t="str">
        <f aca="false">IFERROR(L73*$B$3,"")</f>
        <v/>
      </c>
      <c r="N73" s="15" t="n">
        <f aca="false">SUM($L$9:L73)</f>
        <v>0.85</v>
      </c>
      <c r="O73" s="16" t="n">
        <f aca="false">SUM($M$9:M73)</f>
        <v>8.5</v>
      </c>
      <c r="P73" s="13" t="n">
        <f aca="false">IFERROR(N73/SUM($J$9:J73),"")</f>
        <v>0.85</v>
      </c>
      <c r="Q73" s="13" t="n">
        <f aca="false">IFERROR(COUNTIF($K$9:K73,"W")/COUNTIF($K$9:K73,"&lt;&gt;"),"")</f>
        <v>1</v>
      </c>
      <c r="R73" s="17" t="n">
        <f aca="false">IFERROR(AVERAGE($I$9:I73),"")</f>
        <v>0.0277777777777778</v>
      </c>
    </row>
    <row r="74" customFormat="false" ht="15" hidden="false" customHeight="false" outlineLevel="0" collapsed="false">
      <c r="A74" s="29"/>
      <c r="B74" s="30"/>
      <c r="C74" s="30"/>
      <c r="D74" s="30"/>
      <c r="E74" s="30"/>
      <c r="F74" s="30"/>
      <c r="G74" s="31"/>
      <c r="H74" s="31"/>
      <c r="I74" s="17" t="str">
        <f aca="false">IFERROR((G74-H74)/H74,"")</f>
        <v/>
      </c>
      <c r="J74" s="31"/>
      <c r="K74" s="30"/>
      <c r="L74" s="15" t="str">
        <f aca="false">IF(K74="W",(G74-1)*J74,IF(K74="L",-J74,IF(K74="P",0,"")))</f>
        <v/>
      </c>
      <c r="M74" s="16" t="str">
        <f aca="false">IFERROR(L74*$B$3,"")</f>
        <v/>
      </c>
      <c r="N74" s="15" t="n">
        <f aca="false">SUM($L$9:L74)</f>
        <v>0.85</v>
      </c>
      <c r="O74" s="16" t="n">
        <f aca="false">SUM($M$9:M74)</f>
        <v>8.5</v>
      </c>
      <c r="P74" s="13" t="n">
        <f aca="false">IFERROR(N74/SUM($J$9:J74),"")</f>
        <v>0.85</v>
      </c>
      <c r="Q74" s="13" t="n">
        <f aca="false">IFERROR(COUNTIF($K$9:K74,"W")/COUNTIF($K$9:K74,"&lt;&gt;"),"")</f>
        <v>1</v>
      </c>
      <c r="R74" s="17" t="n">
        <f aca="false">IFERROR(AVERAGE($I$9:I74),"")</f>
        <v>0.0277777777777778</v>
      </c>
    </row>
    <row r="75" customFormat="false" ht="15" hidden="false" customHeight="false" outlineLevel="0" collapsed="false">
      <c r="A75" s="29"/>
      <c r="B75" s="30"/>
      <c r="C75" s="30"/>
      <c r="D75" s="30"/>
      <c r="E75" s="30"/>
      <c r="F75" s="30"/>
      <c r="G75" s="31"/>
      <c r="H75" s="31"/>
      <c r="I75" s="17" t="str">
        <f aca="false">IFERROR((G75-H75)/H75,"")</f>
        <v/>
      </c>
      <c r="J75" s="31"/>
      <c r="K75" s="30"/>
      <c r="L75" s="15" t="str">
        <f aca="false">IF(K75="W",(G75-1)*J75,IF(K75="L",-J75,IF(K75="P",0,"")))</f>
        <v/>
      </c>
      <c r="M75" s="16" t="str">
        <f aca="false">IFERROR(L75*$B$3,"")</f>
        <v/>
      </c>
      <c r="N75" s="15" t="n">
        <f aca="false">SUM($L$9:L75)</f>
        <v>0.85</v>
      </c>
      <c r="O75" s="16" t="n">
        <f aca="false">SUM($M$9:M75)</f>
        <v>8.5</v>
      </c>
      <c r="P75" s="13" t="n">
        <f aca="false">IFERROR(N75/SUM($J$9:J75),"")</f>
        <v>0.85</v>
      </c>
      <c r="Q75" s="13" t="n">
        <f aca="false">IFERROR(COUNTIF($K$9:K75,"W")/COUNTIF($K$9:K75,"&lt;&gt;"),"")</f>
        <v>1</v>
      </c>
      <c r="R75" s="17" t="n">
        <f aca="false">IFERROR(AVERAGE($I$9:I75),"")</f>
        <v>0.0277777777777778</v>
      </c>
    </row>
    <row r="76" customFormat="false" ht="15" hidden="false" customHeight="false" outlineLevel="0" collapsed="false">
      <c r="A76" s="29"/>
      <c r="B76" s="30"/>
      <c r="C76" s="30"/>
      <c r="D76" s="30"/>
      <c r="E76" s="30"/>
      <c r="F76" s="30"/>
      <c r="G76" s="31"/>
      <c r="H76" s="31"/>
      <c r="I76" s="17" t="str">
        <f aca="false">IFERROR((G76-H76)/H76,"")</f>
        <v/>
      </c>
      <c r="J76" s="31"/>
      <c r="K76" s="30"/>
      <c r="L76" s="15" t="str">
        <f aca="false">IF(K76="W",(G76-1)*J76,IF(K76="L",-J76,IF(K76="P",0,"")))</f>
        <v/>
      </c>
      <c r="M76" s="16" t="str">
        <f aca="false">IFERROR(L76*$B$3,"")</f>
        <v/>
      </c>
      <c r="N76" s="15" t="n">
        <f aca="false">SUM($L$9:L76)</f>
        <v>0.85</v>
      </c>
      <c r="O76" s="16" t="n">
        <f aca="false">SUM($M$9:M76)</f>
        <v>8.5</v>
      </c>
      <c r="P76" s="13" t="n">
        <f aca="false">IFERROR(N76/SUM($J$9:J76),"")</f>
        <v>0.85</v>
      </c>
      <c r="Q76" s="13" t="n">
        <f aca="false">IFERROR(COUNTIF($K$9:K76,"W")/COUNTIF($K$9:K76,"&lt;&gt;"),"")</f>
        <v>1</v>
      </c>
      <c r="R76" s="17" t="n">
        <f aca="false">IFERROR(AVERAGE($I$9:I76),"")</f>
        <v>0.0277777777777778</v>
      </c>
    </row>
    <row r="77" customFormat="false" ht="15" hidden="false" customHeight="false" outlineLevel="0" collapsed="false">
      <c r="A77" s="29"/>
      <c r="B77" s="30"/>
      <c r="C77" s="30"/>
      <c r="D77" s="30"/>
      <c r="E77" s="30"/>
      <c r="F77" s="30"/>
      <c r="G77" s="31"/>
      <c r="H77" s="31"/>
      <c r="I77" s="17" t="str">
        <f aca="false">IFERROR((G77-H77)/H77,"")</f>
        <v/>
      </c>
      <c r="J77" s="31"/>
      <c r="K77" s="30"/>
      <c r="L77" s="15" t="str">
        <f aca="false">IF(K77="W",(G77-1)*J77,IF(K77="L",-J77,IF(K77="P",0,"")))</f>
        <v/>
      </c>
      <c r="M77" s="16" t="str">
        <f aca="false">IFERROR(L77*$B$3,"")</f>
        <v/>
      </c>
      <c r="N77" s="15" t="n">
        <f aca="false">SUM($L$9:L77)</f>
        <v>0.85</v>
      </c>
      <c r="O77" s="16" t="n">
        <f aca="false">SUM($M$9:M77)</f>
        <v>8.5</v>
      </c>
      <c r="P77" s="13" t="n">
        <f aca="false">IFERROR(N77/SUM($J$9:J77),"")</f>
        <v>0.85</v>
      </c>
      <c r="Q77" s="13" t="n">
        <f aca="false">IFERROR(COUNTIF($K$9:K77,"W")/COUNTIF($K$9:K77,"&lt;&gt;"),"")</f>
        <v>1</v>
      </c>
      <c r="R77" s="17" t="n">
        <f aca="false">IFERROR(AVERAGE($I$9:I77),"")</f>
        <v>0.0277777777777778</v>
      </c>
    </row>
    <row r="78" customFormat="false" ht="15" hidden="false" customHeight="false" outlineLevel="0" collapsed="false">
      <c r="A78" s="29"/>
      <c r="B78" s="30"/>
      <c r="C78" s="30"/>
      <c r="D78" s="30"/>
      <c r="E78" s="30"/>
      <c r="F78" s="30"/>
      <c r="G78" s="31"/>
      <c r="H78" s="31"/>
      <c r="I78" s="17" t="str">
        <f aca="false">IFERROR((G78-H78)/H78,"")</f>
        <v/>
      </c>
      <c r="J78" s="31"/>
      <c r="K78" s="30"/>
      <c r="L78" s="15" t="str">
        <f aca="false">IF(K78="W",(G78-1)*J78,IF(K78="L",-J78,IF(K78="P",0,"")))</f>
        <v/>
      </c>
      <c r="M78" s="16" t="str">
        <f aca="false">IFERROR(L78*$B$3,"")</f>
        <v/>
      </c>
      <c r="N78" s="15" t="n">
        <f aca="false">SUM($L$9:L78)</f>
        <v>0.85</v>
      </c>
      <c r="O78" s="16" t="n">
        <f aca="false">SUM($M$9:M78)</f>
        <v>8.5</v>
      </c>
      <c r="P78" s="13" t="n">
        <f aca="false">IFERROR(N78/SUM($J$9:J78),"")</f>
        <v>0.85</v>
      </c>
      <c r="Q78" s="13" t="n">
        <f aca="false">IFERROR(COUNTIF($K$9:K78,"W")/COUNTIF($K$9:K78,"&lt;&gt;"),"")</f>
        <v>1</v>
      </c>
      <c r="R78" s="17" t="n">
        <f aca="false">IFERROR(AVERAGE($I$9:I78),"")</f>
        <v>0.0277777777777778</v>
      </c>
    </row>
    <row r="79" customFormat="false" ht="15" hidden="false" customHeight="false" outlineLevel="0" collapsed="false">
      <c r="A79" s="29"/>
      <c r="B79" s="30"/>
      <c r="C79" s="30"/>
      <c r="D79" s="30"/>
      <c r="E79" s="30"/>
      <c r="F79" s="30"/>
      <c r="G79" s="31"/>
      <c r="H79" s="31"/>
      <c r="I79" s="17" t="str">
        <f aca="false">IFERROR((G79-H79)/H79,"")</f>
        <v/>
      </c>
      <c r="J79" s="31"/>
      <c r="K79" s="30"/>
      <c r="L79" s="15" t="str">
        <f aca="false">IF(K79="W",(G79-1)*J79,IF(K79="L",-J79,IF(K79="P",0,"")))</f>
        <v/>
      </c>
      <c r="M79" s="16" t="str">
        <f aca="false">IFERROR(L79*$B$3,"")</f>
        <v/>
      </c>
      <c r="N79" s="15" t="n">
        <f aca="false">SUM($L$9:L79)</f>
        <v>0.85</v>
      </c>
      <c r="O79" s="16" t="n">
        <f aca="false">SUM($M$9:M79)</f>
        <v>8.5</v>
      </c>
      <c r="P79" s="13" t="n">
        <f aca="false">IFERROR(N79/SUM($J$9:J79),"")</f>
        <v>0.85</v>
      </c>
      <c r="Q79" s="13" t="n">
        <f aca="false">IFERROR(COUNTIF($K$9:K79,"W")/COUNTIF($K$9:K79,"&lt;&gt;"),"")</f>
        <v>1</v>
      </c>
      <c r="R79" s="17" t="n">
        <f aca="false">IFERROR(AVERAGE($I$9:I79),"")</f>
        <v>0.0277777777777778</v>
      </c>
    </row>
    <row r="80" customFormat="false" ht="15" hidden="false" customHeight="false" outlineLevel="0" collapsed="false">
      <c r="A80" s="29"/>
      <c r="B80" s="30"/>
      <c r="C80" s="30"/>
      <c r="D80" s="30"/>
      <c r="E80" s="30"/>
      <c r="F80" s="30"/>
      <c r="G80" s="31"/>
      <c r="H80" s="31"/>
      <c r="I80" s="17" t="str">
        <f aca="false">IFERROR((G80-H80)/H80,"")</f>
        <v/>
      </c>
      <c r="J80" s="31"/>
      <c r="K80" s="30"/>
      <c r="L80" s="15" t="str">
        <f aca="false">IF(K80="W",(G80-1)*J80,IF(K80="L",-J80,IF(K80="P",0,"")))</f>
        <v/>
      </c>
      <c r="M80" s="16" t="str">
        <f aca="false">IFERROR(L80*$B$3,"")</f>
        <v/>
      </c>
      <c r="N80" s="15" t="n">
        <f aca="false">SUM($L$9:L80)</f>
        <v>0.85</v>
      </c>
      <c r="O80" s="16" t="n">
        <f aca="false">SUM($M$9:M80)</f>
        <v>8.5</v>
      </c>
      <c r="P80" s="13" t="n">
        <f aca="false">IFERROR(N80/SUM($J$9:J80),"")</f>
        <v>0.85</v>
      </c>
      <c r="Q80" s="13" t="n">
        <f aca="false">IFERROR(COUNTIF($K$9:K80,"W")/COUNTIF($K$9:K80,"&lt;&gt;"),"")</f>
        <v>1</v>
      </c>
      <c r="R80" s="17" t="n">
        <f aca="false">IFERROR(AVERAGE($I$9:I80),"")</f>
        <v>0.0277777777777778</v>
      </c>
    </row>
    <row r="81" customFormat="false" ht="15" hidden="false" customHeight="false" outlineLevel="0" collapsed="false">
      <c r="A81" s="29"/>
      <c r="B81" s="30"/>
      <c r="C81" s="30"/>
      <c r="D81" s="30"/>
      <c r="E81" s="30"/>
      <c r="F81" s="30"/>
      <c r="G81" s="31"/>
      <c r="H81" s="31"/>
      <c r="I81" s="17" t="str">
        <f aca="false">IFERROR((G81-H81)/H81,"")</f>
        <v/>
      </c>
      <c r="J81" s="31"/>
      <c r="K81" s="30"/>
      <c r="L81" s="15" t="str">
        <f aca="false">IF(K81="W",(G81-1)*J81,IF(K81="L",-J81,IF(K81="P",0,"")))</f>
        <v/>
      </c>
      <c r="M81" s="16" t="str">
        <f aca="false">IFERROR(L81*$B$3,"")</f>
        <v/>
      </c>
      <c r="N81" s="15" t="n">
        <f aca="false">SUM($L$9:L81)</f>
        <v>0.85</v>
      </c>
      <c r="O81" s="16" t="n">
        <f aca="false">SUM($M$9:M81)</f>
        <v>8.5</v>
      </c>
      <c r="P81" s="13" t="n">
        <f aca="false">IFERROR(N81/SUM($J$9:J81),"")</f>
        <v>0.85</v>
      </c>
      <c r="Q81" s="13" t="n">
        <f aca="false">IFERROR(COUNTIF($K$9:K81,"W")/COUNTIF($K$9:K81,"&lt;&gt;"),"")</f>
        <v>1</v>
      </c>
      <c r="R81" s="17" t="n">
        <f aca="false">IFERROR(AVERAGE($I$9:I81),"")</f>
        <v>0.0277777777777778</v>
      </c>
    </row>
    <row r="82" customFormat="false" ht="15" hidden="false" customHeight="false" outlineLevel="0" collapsed="false">
      <c r="A82" s="29"/>
      <c r="B82" s="30"/>
      <c r="C82" s="30"/>
      <c r="D82" s="30"/>
      <c r="E82" s="30"/>
      <c r="F82" s="30"/>
      <c r="G82" s="31"/>
      <c r="H82" s="31"/>
      <c r="I82" s="17" t="str">
        <f aca="false">IFERROR((G82-H82)/H82,"")</f>
        <v/>
      </c>
      <c r="J82" s="31"/>
      <c r="K82" s="30"/>
      <c r="L82" s="15" t="str">
        <f aca="false">IF(K82="W",(G82-1)*J82,IF(K82="L",-J82,IF(K82="P",0,"")))</f>
        <v/>
      </c>
      <c r="M82" s="16" t="str">
        <f aca="false">IFERROR(L82*$B$3,"")</f>
        <v/>
      </c>
      <c r="N82" s="15" t="n">
        <f aca="false">SUM($L$9:L82)</f>
        <v>0.85</v>
      </c>
      <c r="O82" s="16" t="n">
        <f aca="false">SUM($M$9:M82)</f>
        <v>8.5</v>
      </c>
      <c r="P82" s="13" t="n">
        <f aca="false">IFERROR(N82/SUM($J$9:J82),"")</f>
        <v>0.85</v>
      </c>
      <c r="Q82" s="13" t="n">
        <f aca="false">IFERROR(COUNTIF($K$9:K82,"W")/COUNTIF($K$9:K82,"&lt;&gt;"),"")</f>
        <v>1</v>
      </c>
      <c r="R82" s="17" t="n">
        <f aca="false">IFERROR(AVERAGE($I$9:I82),"")</f>
        <v>0.0277777777777778</v>
      </c>
    </row>
    <row r="83" customFormat="false" ht="15" hidden="false" customHeight="false" outlineLevel="0" collapsed="false">
      <c r="A83" s="29"/>
      <c r="B83" s="30"/>
      <c r="C83" s="30"/>
      <c r="D83" s="30"/>
      <c r="E83" s="30"/>
      <c r="F83" s="30"/>
      <c r="G83" s="31"/>
      <c r="H83" s="31"/>
      <c r="I83" s="17" t="str">
        <f aca="false">IFERROR((G83-H83)/H83,"")</f>
        <v/>
      </c>
      <c r="J83" s="31"/>
      <c r="K83" s="30"/>
      <c r="L83" s="15" t="str">
        <f aca="false">IF(K83="W",(G83-1)*J83,IF(K83="L",-J83,IF(K83="P",0,"")))</f>
        <v/>
      </c>
      <c r="M83" s="16" t="str">
        <f aca="false">IFERROR(L83*$B$3,"")</f>
        <v/>
      </c>
      <c r="N83" s="15" t="n">
        <f aca="false">SUM($L$9:L83)</f>
        <v>0.85</v>
      </c>
      <c r="O83" s="16" t="n">
        <f aca="false">SUM($M$9:M83)</f>
        <v>8.5</v>
      </c>
      <c r="P83" s="13" t="n">
        <f aca="false">IFERROR(N83/SUM($J$9:J83),"")</f>
        <v>0.85</v>
      </c>
      <c r="Q83" s="13" t="n">
        <f aca="false">IFERROR(COUNTIF($K$9:K83,"W")/COUNTIF($K$9:K83,"&lt;&gt;"),"")</f>
        <v>1</v>
      </c>
      <c r="R83" s="17" t="n">
        <f aca="false">IFERROR(AVERAGE($I$9:I83),"")</f>
        <v>0.0277777777777778</v>
      </c>
    </row>
    <row r="84" customFormat="false" ht="15" hidden="false" customHeight="false" outlineLevel="0" collapsed="false">
      <c r="A84" s="29"/>
      <c r="B84" s="30"/>
      <c r="C84" s="30"/>
      <c r="D84" s="30"/>
      <c r="E84" s="30"/>
      <c r="F84" s="30"/>
      <c r="G84" s="31"/>
      <c r="H84" s="31"/>
      <c r="I84" s="17" t="str">
        <f aca="false">IFERROR((G84-H84)/H84,"")</f>
        <v/>
      </c>
      <c r="J84" s="31"/>
      <c r="K84" s="30"/>
      <c r="L84" s="15" t="str">
        <f aca="false">IF(K84="W",(G84-1)*J84,IF(K84="L",-J84,IF(K84="P",0,"")))</f>
        <v/>
      </c>
      <c r="M84" s="16" t="str">
        <f aca="false">IFERROR(L84*$B$3,"")</f>
        <v/>
      </c>
      <c r="N84" s="15" t="n">
        <f aca="false">SUM($L$9:L84)</f>
        <v>0.85</v>
      </c>
      <c r="O84" s="16" t="n">
        <f aca="false">SUM($M$9:M84)</f>
        <v>8.5</v>
      </c>
      <c r="P84" s="13" t="n">
        <f aca="false">IFERROR(N84/SUM($J$9:J84),"")</f>
        <v>0.85</v>
      </c>
      <c r="Q84" s="13" t="n">
        <f aca="false">IFERROR(COUNTIF($K$9:K84,"W")/COUNTIF($K$9:K84,"&lt;&gt;"),"")</f>
        <v>1</v>
      </c>
      <c r="R84" s="17" t="n">
        <f aca="false">IFERROR(AVERAGE($I$9:I84),"")</f>
        <v>0.0277777777777778</v>
      </c>
    </row>
    <row r="85" customFormat="false" ht="15" hidden="false" customHeight="false" outlineLevel="0" collapsed="false">
      <c r="A85" s="29"/>
      <c r="B85" s="30"/>
      <c r="C85" s="30"/>
      <c r="D85" s="30"/>
      <c r="E85" s="30"/>
      <c r="F85" s="30"/>
      <c r="G85" s="31"/>
      <c r="H85" s="31"/>
      <c r="I85" s="17" t="str">
        <f aca="false">IFERROR((G85-H85)/H85,"")</f>
        <v/>
      </c>
      <c r="J85" s="31"/>
      <c r="K85" s="30"/>
      <c r="L85" s="15" t="str">
        <f aca="false">IF(K85="W",(G85-1)*J85,IF(K85="L",-J85,IF(K85="P",0,"")))</f>
        <v/>
      </c>
      <c r="M85" s="16" t="str">
        <f aca="false">IFERROR(L85*$B$3,"")</f>
        <v/>
      </c>
      <c r="N85" s="15" t="n">
        <f aca="false">SUM($L$9:L85)</f>
        <v>0.85</v>
      </c>
      <c r="O85" s="16" t="n">
        <f aca="false">SUM($M$9:M85)</f>
        <v>8.5</v>
      </c>
      <c r="P85" s="13" t="n">
        <f aca="false">IFERROR(N85/SUM($J$9:J85),"")</f>
        <v>0.85</v>
      </c>
      <c r="Q85" s="13" t="n">
        <f aca="false">IFERROR(COUNTIF($K$9:K85,"W")/COUNTIF($K$9:K85,"&lt;&gt;"),"")</f>
        <v>1</v>
      </c>
      <c r="R85" s="17" t="n">
        <f aca="false">IFERROR(AVERAGE($I$9:I85),"")</f>
        <v>0.0277777777777778</v>
      </c>
    </row>
    <row r="86" customFormat="false" ht="15" hidden="false" customHeight="false" outlineLevel="0" collapsed="false">
      <c r="A86" s="29"/>
      <c r="B86" s="30"/>
      <c r="C86" s="30"/>
      <c r="D86" s="30"/>
      <c r="E86" s="30"/>
      <c r="F86" s="30"/>
      <c r="G86" s="31"/>
      <c r="H86" s="31"/>
      <c r="I86" s="17" t="str">
        <f aca="false">IFERROR((G86-H86)/H86,"")</f>
        <v/>
      </c>
      <c r="J86" s="31"/>
      <c r="K86" s="30"/>
      <c r="L86" s="15" t="str">
        <f aca="false">IF(K86="W",(G86-1)*J86,IF(K86="L",-J86,IF(K86="P",0,"")))</f>
        <v/>
      </c>
      <c r="M86" s="16" t="str">
        <f aca="false">IFERROR(L86*$B$3,"")</f>
        <v/>
      </c>
      <c r="N86" s="15" t="n">
        <f aca="false">SUM($L$9:L86)</f>
        <v>0.85</v>
      </c>
      <c r="O86" s="16" t="n">
        <f aca="false">SUM($M$9:M86)</f>
        <v>8.5</v>
      </c>
      <c r="P86" s="13" t="n">
        <f aca="false">IFERROR(N86/SUM($J$9:J86),"")</f>
        <v>0.85</v>
      </c>
      <c r="Q86" s="13" t="n">
        <f aca="false">IFERROR(COUNTIF($K$9:K86,"W")/COUNTIF($K$9:K86,"&lt;&gt;"),"")</f>
        <v>1</v>
      </c>
      <c r="R86" s="17" t="n">
        <f aca="false">IFERROR(AVERAGE($I$9:I86),"")</f>
        <v>0.0277777777777778</v>
      </c>
    </row>
    <row r="87" customFormat="false" ht="15" hidden="false" customHeight="false" outlineLevel="0" collapsed="false">
      <c r="A87" s="29"/>
      <c r="B87" s="30"/>
      <c r="C87" s="30"/>
      <c r="D87" s="30"/>
      <c r="E87" s="30"/>
      <c r="F87" s="30"/>
      <c r="G87" s="31"/>
      <c r="H87" s="31"/>
      <c r="I87" s="17" t="str">
        <f aca="false">IFERROR((G87-H87)/H87,"")</f>
        <v/>
      </c>
      <c r="J87" s="31"/>
      <c r="K87" s="30"/>
      <c r="L87" s="15" t="str">
        <f aca="false">IF(K87="W",(G87-1)*J87,IF(K87="L",-J87,IF(K87="P",0,"")))</f>
        <v/>
      </c>
      <c r="M87" s="16" t="str">
        <f aca="false">IFERROR(L87*$B$3,"")</f>
        <v/>
      </c>
      <c r="N87" s="15" t="n">
        <f aca="false">SUM($L$9:L87)</f>
        <v>0.85</v>
      </c>
      <c r="O87" s="16" t="n">
        <f aca="false">SUM($M$9:M87)</f>
        <v>8.5</v>
      </c>
      <c r="P87" s="13" t="n">
        <f aca="false">IFERROR(N87/SUM($J$9:J87),"")</f>
        <v>0.85</v>
      </c>
      <c r="Q87" s="13" t="n">
        <f aca="false">IFERROR(COUNTIF($K$9:K87,"W")/COUNTIF($K$9:K87,"&lt;&gt;"),"")</f>
        <v>1</v>
      </c>
      <c r="R87" s="17" t="n">
        <f aca="false">IFERROR(AVERAGE($I$9:I87),"")</f>
        <v>0.0277777777777778</v>
      </c>
    </row>
    <row r="88" customFormat="false" ht="15" hidden="false" customHeight="false" outlineLevel="0" collapsed="false">
      <c r="A88" s="29"/>
      <c r="B88" s="30"/>
      <c r="C88" s="30"/>
      <c r="D88" s="30"/>
      <c r="E88" s="30"/>
      <c r="F88" s="30"/>
      <c r="G88" s="31"/>
      <c r="H88" s="31"/>
      <c r="I88" s="17" t="str">
        <f aca="false">IFERROR((G88-H88)/H88,"")</f>
        <v/>
      </c>
      <c r="J88" s="31"/>
      <c r="K88" s="30"/>
      <c r="L88" s="15" t="str">
        <f aca="false">IF(K88="W",(G88-1)*J88,IF(K88="L",-J88,IF(K88="P",0,"")))</f>
        <v/>
      </c>
      <c r="M88" s="16" t="str">
        <f aca="false">IFERROR(L88*$B$3,"")</f>
        <v/>
      </c>
      <c r="N88" s="15" t="n">
        <f aca="false">SUM($L$9:L88)</f>
        <v>0.85</v>
      </c>
      <c r="O88" s="16" t="n">
        <f aca="false">SUM($M$9:M88)</f>
        <v>8.5</v>
      </c>
      <c r="P88" s="13" t="n">
        <f aca="false">IFERROR(N88/SUM($J$9:J88),"")</f>
        <v>0.85</v>
      </c>
      <c r="Q88" s="13" t="n">
        <f aca="false">IFERROR(COUNTIF($K$9:K88,"W")/COUNTIF($K$9:K88,"&lt;&gt;"),"")</f>
        <v>1</v>
      </c>
      <c r="R88" s="17" t="n">
        <f aca="false">IFERROR(AVERAGE($I$9:I88),"")</f>
        <v>0.0277777777777778</v>
      </c>
    </row>
    <row r="89" customFormat="false" ht="15" hidden="false" customHeight="false" outlineLevel="0" collapsed="false">
      <c r="A89" s="29"/>
      <c r="B89" s="30"/>
      <c r="C89" s="30"/>
      <c r="D89" s="30"/>
      <c r="E89" s="30"/>
      <c r="F89" s="30"/>
      <c r="G89" s="31"/>
      <c r="H89" s="31"/>
      <c r="I89" s="17" t="str">
        <f aca="false">IFERROR((G89-H89)/H89,"")</f>
        <v/>
      </c>
      <c r="J89" s="31"/>
      <c r="K89" s="30"/>
      <c r="L89" s="15" t="str">
        <f aca="false">IF(K89="W",(G89-1)*J89,IF(K89="L",-J89,IF(K89="P",0,"")))</f>
        <v/>
      </c>
      <c r="M89" s="16" t="str">
        <f aca="false">IFERROR(L89*$B$3,"")</f>
        <v/>
      </c>
      <c r="N89" s="15" t="n">
        <f aca="false">SUM($L$9:L89)</f>
        <v>0.85</v>
      </c>
      <c r="O89" s="16" t="n">
        <f aca="false">SUM($M$9:M89)</f>
        <v>8.5</v>
      </c>
      <c r="P89" s="13" t="n">
        <f aca="false">IFERROR(N89/SUM($J$9:J89),"")</f>
        <v>0.85</v>
      </c>
      <c r="Q89" s="13" t="n">
        <f aca="false">IFERROR(COUNTIF($K$9:K89,"W")/COUNTIF($K$9:K89,"&lt;&gt;"),"")</f>
        <v>1</v>
      </c>
      <c r="R89" s="17" t="n">
        <f aca="false">IFERROR(AVERAGE($I$9:I89),"")</f>
        <v>0.0277777777777778</v>
      </c>
    </row>
    <row r="90" customFormat="false" ht="15" hidden="false" customHeight="false" outlineLevel="0" collapsed="false">
      <c r="A90" s="29"/>
      <c r="B90" s="30"/>
      <c r="C90" s="30"/>
      <c r="D90" s="30"/>
      <c r="E90" s="30"/>
      <c r="F90" s="30"/>
      <c r="G90" s="31"/>
      <c r="H90" s="31"/>
      <c r="I90" s="17" t="str">
        <f aca="false">IFERROR((G90-H90)/H90,"")</f>
        <v/>
      </c>
      <c r="J90" s="31"/>
      <c r="K90" s="30"/>
      <c r="L90" s="15" t="str">
        <f aca="false">IF(K90="W",(G90-1)*J90,IF(K90="L",-J90,IF(K90="P",0,"")))</f>
        <v/>
      </c>
      <c r="M90" s="16" t="str">
        <f aca="false">IFERROR(L90*$B$3,"")</f>
        <v/>
      </c>
      <c r="N90" s="15" t="n">
        <f aca="false">SUM($L$9:L90)</f>
        <v>0.85</v>
      </c>
      <c r="O90" s="16" t="n">
        <f aca="false">SUM($M$9:M90)</f>
        <v>8.5</v>
      </c>
      <c r="P90" s="13" t="n">
        <f aca="false">IFERROR(N90/SUM($J$9:J90),"")</f>
        <v>0.85</v>
      </c>
      <c r="Q90" s="13" t="n">
        <f aca="false">IFERROR(COUNTIF($K$9:K90,"W")/COUNTIF($K$9:K90,"&lt;&gt;"),"")</f>
        <v>1</v>
      </c>
      <c r="R90" s="17" t="n">
        <f aca="false">IFERROR(AVERAGE($I$9:I90),"")</f>
        <v>0.0277777777777778</v>
      </c>
    </row>
    <row r="91" customFormat="false" ht="15" hidden="false" customHeight="false" outlineLevel="0" collapsed="false">
      <c r="A91" s="29"/>
      <c r="B91" s="30"/>
      <c r="C91" s="30"/>
      <c r="D91" s="30"/>
      <c r="E91" s="30"/>
      <c r="F91" s="30"/>
      <c r="G91" s="31"/>
      <c r="H91" s="31"/>
      <c r="I91" s="17" t="str">
        <f aca="false">IFERROR((G91-H91)/H91,"")</f>
        <v/>
      </c>
      <c r="J91" s="31"/>
      <c r="K91" s="30"/>
      <c r="L91" s="15" t="str">
        <f aca="false">IF(K91="W",(G91-1)*J91,IF(K91="L",-J91,IF(K91="P",0,"")))</f>
        <v/>
      </c>
      <c r="M91" s="16" t="str">
        <f aca="false">IFERROR(L91*$B$3,"")</f>
        <v/>
      </c>
      <c r="N91" s="15" t="n">
        <f aca="false">SUM($L$9:L91)</f>
        <v>0.85</v>
      </c>
      <c r="O91" s="16" t="n">
        <f aca="false">SUM($M$9:M91)</f>
        <v>8.5</v>
      </c>
      <c r="P91" s="13" t="n">
        <f aca="false">IFERROR(N91/SUM($J$9:J91),"")</f>
        <v>0.85</v>
      </c>
      <c r="Q91" s="13" t="n">
        <f aca="false">IFERROR(COUNTIF($K$9:K91,"W")/COUNTIF($K$9:K91,"&lt;&gt;"),"")</f>
        <v>1</v>
      </c>
      <c r="R91" s="17" t="n">
        <f aca="false">IFERROR(AVERAGE($I$9:I91),"")</f>
        <v>0.0277777777777778</v>
      </c>
    </row>
    <row r="92" customFormat="false" ht="15" hidden="false" customHeight="false" outlineLevel="0" collapsed="false">
      <c r="A92" s="29"/>
      <c r="B92" s="30"/>
      <c r="C92" s="30"/>
      <c r="D92" s="30"/>
      <c r="E92" s="30"/>
      <c r="F92" s="30"/>
      <c r="G92" s="31"/>
      <c r="H92" s="31"/>
      <c r="I92" s="17" t="str">
        <f aca="false">IFERROR((G92-H92)/H92,"")</f>
        <v/>
      </c>
      <c r="J92" s="31"/>
      <c r="K92" s="30"/>
      <c r="L92" s="15" t="str">
        <f aca="false">IF(K92="W",(G92-1)*J92,IF(K92="L",-J92,IF(K92="P",0,"")))</f>
        <v/>
      </c>
      <c r="M92" s="16" t="str">
        <f aca="false">IFERROR(L92*$B$3,"")</f>
        <v/>
      </c>
      <c r="N92" s="15" t="n">
        <f aca="false">SUM($L$9:L92)</f>
        <v>0.85</v>
      </c>
      <c r="O92" s="16" t="n">
        <f aca="false">SUM($M$9:M92)</f>
        <v>8.5</v>
      </c>
      <c r="P92" s="13" t="n">
        <f aca="false">IFERROR(N92/SUM($J$9:J92),"")</f>
        <v>0.85</v>
      </c>
      <c r="Q92" s="13" t="n">
        <f aca="false">IFERROR(COUNTIF($K$9:K92,"W")/COUNTIF($K$9:K92,"&lt;&gt;"),"")</f>
        <v>1</v>
      </c>
      <c r="R92" s="17" t="n">
        <f aca="false">IFERROR(AVERAGE($I$9:I92),"")</f>
        <v>0.0277777777777778</v>
      </c>
    </row>
    <row r="93" customFormat="false" ht="15" hidden="false" customHeight="false" outlineLevel="0" collapsed="false">
      <c r="A93" s="29"/>
      <c r="B93" s="30"/>
      <c r="C93" s="30"/>
      <c r="D93" s="30"/>
      <c r="E93" s="30"/>
      <c r="F93" s="30"/>
      <c r="G93" s="31"/>
      <c r="H93" s="31"/>
      <c r="I93" s="17" t="str">
        <f aca="false">IFERROR((G93-H93)/H93,"")</f>
        <v/>
      </c>
      <c r="J93" s="31"/>
      <c r="K93" s="30"/>
      <c r="L93" s="15" t="str">
        <f aca="false">IF(K93="W",(G93-1)*J93,IF(K93="L",-J93,IF(K93="P",0,"")))</f>
        <v/>
      </c>
      <c r="M93" s="16" t="str">
        <f aca="false">IFERROR(L93*$B$3,"")</f>
        <v/>
      </c>
      <c r="N93" s="15" t="n">
        <f aca="false">SUM($L$9:L93)</f>
        <v>0.85</v>
      </c>
      <c r="O93" s="16" t="n">
        <f aca="false">SUM($M$9:M93)</f>
        <v>8.5</v>
      </c>
      <c r="P93" s="13" t="n">
        <f aca="false">IFERROR(N93/SUM($J$9:J93),"")</f>
        <v>0.85</v>
      </c>
      <c r="Q93" s="13" t="n">
        <f aca="false">IFERROR(COUNTIF($K$9:K93,"W")/COUNTIF($K$9:K93,"&lt;&gt;"),"")</f>
        <v>1</v>
      </c>
      <c r="R93" s="17" t="n">
        <f aca="false">IFERROR(AVERAGE($I$9:I93),"")</f>
        <v>0.0277777777777778</v>
      </c>
    </row>
    <row r="94" customFormat="false" ht="15" hidden="false" customHeight="false" outlineLevel="0" collapsed="false">
      <c r="A94" s="29"/>
      <c r="B94" s="30"/>
      <c r="C94" s="30"/>
      <c r="D94" s="30"/>
      <c r="E94" s="30"/>
      <c r="F94" s="30"/>
      <c r="G94" s="31"/>
      <c r="H94" s="31"/>
      <c r="I94" s="17" t="str">
        <f aca="false">IFERROR((G94-H94)/H94,"")</f>
        <v/>
      </c>
      <c r="J94" s="31"/>
      <c r="K94" s="30"/>
      <c r="L94" s="15" t="str">
        <f aca="false">IF(K94="W",(G94-1)*J94,IF(K94="L",-J94,IF(K94="P",0,"")))</f>
        <v/>
      </c>
      <c r="M94" s="16" t="str">
        <f aca="false">IFERROR(L94*$B$3,"")</f>
        <v/>
      </c>
      <c r="N94" s="15" t="n">
        <f aca="false">SUM($L$9:L94)</f>
        <v>0.85</v>
      </c>
      <c r="O94" s="16" t="n">
        <f aca="false">SUM($M$9:M94)</f>
        <v>8.5</v>
      </c>
      <c r="P94" s="13" t="n">
        <f aca="false">IFERROR(N94/SUM($J$9:J94),"")</f>
        <v>0.85</v>
      </c>
      <c r="Q94" s="13" t="n">
        <f aca="false">IFERROR(COUNTIF($K$9:K94,"W")/COUNTIF($K$9:K94,"&lt;&gt;"),"")</f>
        <v>1</v>
      </c>
      <c r="R94" s="17" t="n">
        <f aca="false">IFERROR(AVERAGE($I$9:I94),"")</f>
        <v>0.0277777777777778</v>
      </c>
    </row>
    <row r="95" customFormat="false" ht="15" hidden="false" customHeight="false" outlineLevel="0" collapsed="false">
      <c r="A95" s="29"/>
      <c r="B95" s="30"/>
      <c r="C95" s="30"/>
      <c r="D95" s="30"/>
      <c r="E95" s="30"/>
      <c r="F95" s="30"/>
      <c r="G95" s="31"/>
      <c r="H95" s="31"/>
      <c r="I95" s="17" t="str">
        <f aca="false">IFERROR((G95-H95)/H95,"")</f>
        <v/>
      </c>
      <c r="J95" s="31"/>
      <c r="K95" s="30"/>
      <c r="L95" s="15" t="str">
        <f aca="false">IF(K95="W",(G95-1)*J95,IF(K95="L",-J95,IF(K95="P",0,"")))</f>
        <v/>
      </c>
      <c r="M95" s="16" t="str">
        <f aca="false">IFERROR(L95*$B$3,"")</f>
        <v/>
      </c>
      <c r="N95" s="15" t="n">
        <f aca="false">SUM($L$9:L95)</f>
        <v>0.85</v>
      </c>
      <c r="O95" s="16" t="n">
        <f aca="false">SUM($M$9:M95)</f>
        <v>8.5</v>
      </c>
      <c r="P95" s="13" t="n">
        <f aca="false">IFERROR(N95/SUM($J$9:J95),"")</f>
        <v>0.85</v>
      </c>
      <c r="Q95" s="13" t="n">
        <f aca="false">IFERROR(COUNTIF($K$9:K95,"W")/COUNTIF($K$9:K95,"&lt;&gt;"),"")</f>
        <v>1</v>
      </c>
      <c r="R95" s="17" t="n">
        <f aca="false">IFERROR(AVERAGE($I$9:I95),"")</f>
        <v>0.0277777777777778</v>
      </c>
    </row>
    <row r="96" customFormat="false" ht="15" hidden="false" customHeight="false" outlineLevel="0" collapsed="false">
      <c r="A96" s="29"/>
      <c r="B96" s="30"/>
      <c r="C96" s="30"/>
      <c r="D96" s="30"/>
      <c r="E96" s="30"/>
      <c r="F96" s="30"/>
      <c r="G96" s="31"/>
      <c r="H96" s="31"/>
      <c r="I96" s="17" t="str">
        <f aca="false">IFERROR((G96-H96)/H96,"")</f>
        <v/>
      </c>
      <c r="J96" s="31"/>
      <c r="K96" s="30"/>
      <c r="L96" s="15" t="str">
        <f aca="false">IF(K96="W",(G96-1)*J96,IF(K96="L",-J96,IF(K96="P",0,"")))</f>
        <v/>
      </c>
      <c r="M96" s="16" t="str">
        <f aca="false">IFERROR(L96*$B$3,"")</f>
        <v/>
      </c>
      <c r="N96" s="15" t="n">
        <f aca="false">SUM($L$9:L96)</f>
        <v>0.85</v>
      </c>
      <c r="O96" s="16" t="n">
        <f aca="false">SUM($M$9:M96)</f>
        <v>8.5</v>
      </c>
      <c r="P96" s="13" t="n">
        <f aca="false">IFERROR(N96/SUM($J$9:J96),"")</f>
        <v>0.85</v>
      </c>
      <c r="Q96" s="13" t="n">
        <f aca="false">IFERROR(COUNTIF($K$9:K96,"W")/COUNTIF($K$9:K96,"&lt;&gt;"),"")</f>
        <v>1</v>
      </c>
      <c r="R96" s="17" t="n">
        <f aca="false">IFERROR(AVERAGE($I$9:I96),"")</f>
        <v>0.0277777777777778</v>
      </c>
    </row>
    <row r="97" customFormat="false" ht="15" hidden="false" customHeight="false" outlineLevel="0" collapsed="false">
      <c r="A97" s="29"/>
      <c r="B97" s="30"/>
      <c r="C97" s="30"/>
      <c r="D97" s="30"/>
      <c r="E97" s="30"/>
      <c r="F97" s="30"/>
      <c r="G97" s="31"/>
      <c r="H97" s="31"/>
      <c r="I97" s="17" t="str">
        <f aca="false">IFERROR((G97-H97)/H97,"")</f>
        <v/>
      </c>
      <c r="J97" s="31"/>
      <c r="K97" s="30"/>
      <c r="L97" s="15" t="str">
        <f aca="false">IF(K97="W",(G97-1)*J97,IF(K97="L",-J97,IF(K97="P",0,"")))</f>
        <v/>
      </c>
      <c r="M97" s="16" t="str">
        <f aca="false">IFERROR(L97*$B$3,"")</f>
        <v/>
      </c>
      <c r="N97" s="15" t="n">
        <f aca="false">SUM($L$9:L97)</f>
        <v>0.85</v>
      </c>
      <c r="O97" s="16" t="n">
        <f aca="false">SUM($M$9:M97)</f>
        <v>8.5</v>
      </c>
      <c r="P97" s="13" t="n">
        <f aca="false">IFERROR(N97/SUM($J$9:J97),"")</f>
        <v>0.85</v>
      </c>
      <c r="Q97" s="13" t="n">
        <f aca="false">IFERROR(COUNTIF($K$9:K97,"W")/COUNTIF($K$9:K97,"&lt;&gt;"),"")</f>
        <v>1</v>
      </c>
      <c r="R97" s="17" t="n">
        <f aca="false">IFERROR(AVERAGE($I$9:I97),"")</f>
        <v>0.0277777777777778</v>
      </c>
    </row>
    <row r="98" customFormat="false" ht="15" hidden="false" customHeight="false" outlineLevel="0" collapsed="false">
      <c r="A98" s="29"/>
      <c r="B98" s="30"/>
      <c r="C98" s="30"/>
      <c r="D98" s="30"/>
      <c r="E98" s="30"/>
      <c r="F98" s="30"/>
      <c r="G98" s="31"/>
      <c r="H98" s="31"/>
      <c r="I98" s="17" t="str">
        <f aca="false">IFERROR((G98-H98)/H98,"")</f>
        <v/>
      </c>
      <c r="J98" s="31"/>
      <c r="K98" s="30"/>
      <c r="L98" s="15" t="str">
        <f aca="false">IF(K98="W",(G98-1)*J98,IF(K98="L",-J98,IF(K98="P",0,"")))</f>
        <v/>
      </c>
      <c r="M98" s="16" t="str">
        <f aca="false">IFERROR(L98*$B$3,"")</f>
        <v/>
      </c>
      <c r="N98" s="15" t="n">
        <f aca="false">SUM($L$9:L98)</f>
        <v>0.85</v>
      </c>
      <c r="O98" s="16" t="n">
        <f aca="false">SUM($M$9:M98)</f>
        <v>8.5</v>
      </c>
      <c r="P98" s="13" t="n">
        <f aca="false">IFERROR(N98/SUM($J$9:J98),"")</f>
        <v>0.85</v>
      </c>
      <c r="Q98" s="13" t="n">
        <f aca="false">IFERROR(COUNTIF($K$9:K98,"W")/COUNTIF($K$9:K98,"&lt;&gt;"),"")</f>
        <v>1</v>
      </c>
      <c r="R98" s="17" t="n">
        <f aca="false">IFERROR(AVERAGE($I$9:I98),"")</f>
        <v>0.0277777777777778</v>
      </c>
    </row>
    <row r="99" customFormat="false" ht="15" hidden="false" customHeight="false" outlineLevel="0" collapsed="false">
      <c r="A99" s="29"/>
      <c r="B99" s="30"/>
      <c r="C99" s="30"/>
      <c r="D99" s="30"/>
      <c r="E99" s="30"/>
      <c r="F99" s="30"/>
      <c r="G99" s="31"/>
      <c r="H99" s="31"/>
      <c r="I99" s="17" t="str">
        <f aca="false">IFERROR((G99-H99)/H99,"")</f>
        <v/>
      </c>
      <c r="J99" s="31"/>
      <c r="K99" s="30"/>
      <c r="L99" s="15" t="str">
        <f aca="false">IF(K99="W",(G99-1)*J99,IF(K99="L",-J99,IF(K99="P",0,"")))</f>
        <v/>
      </c>
      <c r="M99" s="16" t="str">
        <f aca="false">IFERROR(L99*$B$3,"")</f>
        <v/>
      </c>
      <c r="N99" s="15" t="n">
        <f aca="false">SUM($L$9:L99)</f>
        <v>0.85</v>
      </c>
      <c r="O99" s="16" t="n">
        <f aca="false">SUM($M$9:M99)</f>
        <v>8.5</v>
      </c>
      <c r="P99" s="13" t="n">
        <f aca="false">IFERROR(N99/SUM($J$9:J99),"")</f>
        <v>0.85</v>
      </c>
      <c r="Q99" s="13" t="n">
        <f aca="false">IFERROR(COUNTIF($K$9:K99,"W")/COUNTIF($K$9:K99,"&lt;&gt;"),"")</f>
        <v>1</v>
      </c>
      <c r="R99" s="17" t="n">
        <f aca="false">IFERROR(AVERAGE($I$9:I99),"")</f>
        <v>0.0277777777777778</v>
      </c>
    </row>
    <row r="100" customFormat="false" ht="15" hidden="false" customHeight="false" outlineLevel="0" collapsed="false">
      <c r="A100" s="29"/>
      <c r="B100" s="30"/>
      <c r="C100" s="30"/>
      <c r="D100" s="30"/>
      <c r="E100" s="30"/>
      <c r="F100" s="30"/>
      <c r="G100" s="31"/>
      <c r="H100" s="31"/>
      <c r="I100" s="17" t="str">
        <f aca="false">IFERROR((G100-H100)/H100,"")</f>
        <v/>
      </c>
      <c r="J100" s="31"/>
      <c r="K100" s="30"/>
      <c r="L100" s="15" t="str">
        <f aca="false">IF(K100="W",(G100-1)*J100,IF(K100="L",-J100,IF(K100="P",0,"")))</f>
        <v/>
      </c>
      <c r="M100" s="16" t="str">
        <f aca="false">IFERROR(L100*$B$3,"")</f>
        <v/>
      </c>
      <c r="N100" s="15" t="n">
        <f aca="false">SUM($L$9:L100)</f>
        <v>0.85</v>
      </c>
      <c r="O100" s="16" t="n">
        <f aca="false">SUM($M$9:M100)</f>
        <v>8.5</v>
      </c>
      <c r="P100" s="13" t="n">
        <f aca="false">IFERROR(N100/SUM($J$9:J100),"")</f>
        <v>0.85</v>
      </c>
      <c r="Q100" s="13" t="n">
        <f aca="false">IFERROR(COUNTIF($K$9:K100,"W")/COUNTIF($K$9:K100,"&lt;&gt;"),"")</f>
        <v>1</v>
      </c>
      <c r="R100" s="17" t="n">
        <f aca="false">IFERROR(AVERAGE($I$9:I100),"")</f>
        <v>0.0277777777777778</v>
      </c>
    </row>
    <row r="101" customFormat="false" ht="15" hidden="false" customHeight="false" outlineLevel="0" collapsed="false">
      <c r="A101" s="29"/>
      <c r="B101" s="30"/>
      <c r="C101" s="30"/>
      <c r="D101" s="30"/>
      <c r="E101" s="30"/>
      <c r="F101" s="30"/>
      <c r="G101" s="31"/>
      <c r="H101" s="31"/>
      <c r="I101" s="17" t="str">
        <f aca="false">IFERROR((G101-H101)/H101,"")</f>
        <v/>
      </c>
      <c r="J101" s="31"/>
      <c r="K101" s="30"/>
      <c r="L101" s="15" t="str">
        <f aca="false">IF(K101="W",(G101-1)*J101,IF(K101="L",-J101,IF(K101="P",0,"")))</f>
        <v/>
      </c>
      <c r="M101" s="16" t="str">
        <f aca="false">IFERROR(L101*$B$3,"")</f>
        <v/>
      </c>
      <c r="N101" s="15" t="n">
        <f aca="false">SUM($L$9:L101)</f>
        <v>0.85</v>
      </c>
      <c r="O101" s="16" t="n">
        <f aca="false">SUM($M$9:M101)</f>
        <v>8.5</v>
      </c>
      <c r="P101" s="13" t="n">
        <f aca="false">IFERROR(N101/SUM($J$9:J101),"")</f>
        <v>0.85</v>
      </c>
      <c r="Q101" s="13" t="n">
        <f aca="false">IFERROR(COUNTIF($K$9:K101,"W")/COUNTIF($K$9:K101,"&lt;&gt;"),"")</f>
        <v>1</v>
      </c>
      <c r="R101" s="17" t="n">
        <f aca="false">IFERROR(AVERAGE($I$9:I101),"")</f>
        <v>0.0277777777777778</v>
      </c>
    </row>
    <row r="102" customFormat="false" ht="15" hidden="false" customHeight="false" outlineLevel="0" collapsed="false">
      <c r="A102" s="29"/>
      <c r="B102" s="30"/>
      <c r="C102" s="30"/>
      <c r="D102" s="30"/>
      <c r="E102" s="30"/>
      <c r="F102" s="30"/>
      <c r="G102" s="31"/>
      <c r="H102" s="31"/>
      <c r="I102" s="17" t="str">
        <f aca="false">IFERROR((G102-H102)/H102,"")</f>
        <v/>
      </c>
      <c r="J102" s="31"/>
      <c r="K102" s="30"/>
      <c r="L102" s="15" t="str">
        <f aca="false">IF(K102="W",(G102-1)*J102,IF(K102="L",-J102,IF(K102="P",0,"")))</f>
        <v/>
      </c>
      <c r="M102" s="16" t="str">
        <f aca="false">IFERROR(L102*$B$3,"")</f>
        <v/>
      </c>
      <c r="N102" s="15" t="n">
        <f aca="false">SUM($L$9:L102)</f>
        <v>0.85</v>
      </c>
      <c r="O102" s="16" t="n">
        <f aca="false">SUM($M$9:M102)</f>
        <v>8.5</v>
      </c>
      <c r="P102" s="13" t="n">
        <f aca="false">IFERROR(N102/SUM($J$9:J102),"")</f>
        <v>0.85</v>
      </c>
      <c r="Q102" s="13" t="n">
        <f aca="false">IFERROR(COUNTIF($K$9:K102,"W")/COUNTIF($K$9:K102,"&lt;&gt;"),"")</f>
        <v>1</v>
      </c>
      <c r="R102" s="17" t="n">
        <f aca="false">IFERROR(AVERAGE($I$9:I102),"")</f>
        <v>0.0277777777777778</v>
      </c>
    </row>
    <row r="103" customFormat="false" ht="15" hidden="false" customHeight="false" outlineLevel="0" collapsed="false">
      <c r="A103" s="29"/>
      <c r="B103" s="30"/>
      <c r="C103" s="30"/>
      <c r="D103" s="30"/>
      <c r="E103" s="30"/>
      <c r="F103" s="30"/>
      <c r="G103" s="31"/>
      <c r="H103" s="31"/>
      <c r="I103" s="17" t="str">
        <f aca="false">IFERROR((G103-H103)/H103,"")</f>
        <v/>
      </c>
      <c r="J103" s="31"/>
      <c r="K103" s="30"/>
      <c r="L103" s="15" t="str">
        <f aca="false">IF(K103="W",(G103-1)*J103,IF(K103="L",-J103,IF(K103="P",0,"")))</f>
        <v/>
      </c>
      <c r="M103" s="16" t="str">
        <f aca="false">IFERROR(L103*$B$3,"")</f>
        <v/>
      </c>
      <c r="N103" s="15" t="n">
        <f aca="false">SUM($L$9:L103)</f>
        <v>0.85</v>
      </c>
      <c r="O103" s="16" t="n">
        <f aca="false">SUM($M$9:M103)</f>
        <v>8.5</v>
      </c>
      <c r="P103" s="13" t="n">
        <f aca="false">IFERROR(N103/SUM($J$9:J103),"")</f>
        <v>0.85</v>
      </c>
      <c r="Q103" s="13" t="n">
        <f aca="false">IFERROR(COUNTIF($K$9:K103,"W")/COUNTIF($K$9:K103,"&lt;&gt;"),"")</f>
        <v>1</v>
      </c>
      <c r="R103" s="17" t="n">
        <f aca="false">IFERROR(AVERAGE($I$9:I103),"")</f>
        <v>0.0277777777777778</v>
      </c>
    </row>
    <row r="104" customFormat="false" ht="15" hidden="false" customHeight="false" outlineLevel="0" collapsed="false">
      <c r="A104" s="29"/>
      <c r="B104" s="30"/>
      <c r="C104" s="30"/>
      <c r="D104" s="30"/>
      <c r="E104" s="30"/>
      <c r="F104" s="30"/>
      <c r="G104" s="31"/>
      <c r="H104" s="31"/>
      <c r="I104" s="17" t="str">
        <f aca="false">IFERROR((G104-H104)/H104,"")</f>
        <v/>
      </c>
      <c r="J104" s="31"/>
      <c r="K104" s="30"/>
      <c r="L104" s="15" t="str">
        <f aca="false">IF(K104="W",(G104-1)*J104,IF(K104="L",-J104,IF(K104="P",0,"")))</f>
        <v/>
      </c>
      <c r="M104" s="16" t="str">
        <f aca="false">IFERROR(L104*$B$3,"")</f>
        <v/>
      </c>
      <c r="N104" s="15" t="n">
        <f aca="false">SUM($L$9:L104)</f>
        <v>0.85</v>
      </c>
      <c r="O104" s="16" t="n">
        <f aca="false">SUM($M$9:M104)</f>
        <v>8.5</v>
      </c>
      <c r="P104" s="13" t="n">
        <f aca="false">IFERROR(N104/SUM($J$9:J104),"")</f>
        <v>0.85</v>
      </c>
      <c r="Q104" s="13" t="n">
        <f aca="false">IFERROR(COUNTIF($K$9:K104,"W")/COUNTIF($K$9:K104,"&lt;&gt;"),"")</f>
        <v>1</v>
      </c>
      <c r="R104" s="17" t="n">
        <f aca="false">IFERROR(AVERAGE($I$9:I104),"")</f>
        <v>0.0277777777777778</v>
      </c>
    </row>
    <row r="105" customFormat="false" ht="15" hidden="false" customHeight="false" outlineLevel="0" collapsed="false">
      <c r="A105" s="29"/>
      <c r="B105" s="30"/>
      <c r="C105" s="30"/>
      <c r="D105" s="30"/>
      <c r="E105" s="30"/>
      <c r="F105" s="30"/>
      <c r="G105" s="31"/>
      <c r="H105" s="31"/>
      <c r="I105" s="17" t="str">
        <f aca="false">IFERROR((G105-H105)/H105,"")</f>
        <v/>
      </c>
      <c r="J105" s="31"/>
      <c r="K105" s="30"/>
      <c r="L105" s="15" t="str">
        <f aca="false">IF(K105="W",(G105-1)*J105,IF(K105="L",-J105,IF(K105="P",0,"")))</f>
        <v/>
      </c>
      <c r="M105" s="16" t="str">
        <f aca="false">IFERROR(L105*$B$3,"")</f>
        <v/>
      </c>
      <c r="N105" s="15" t="n">
        <f aca="false">SUM($L$9:L105)</f>
        <v>0.85</v>
      </c>
      <c r="O105" s="16" t="n">
        <f aca="false">SUM($M$9:M105)</f>
        <v>8.5</v>
      </c>
      <c r="P105" s="13" t="n">
        <f aca="false">IFERROR(N105/SUM($J$9:J105),"")</f>
        <v>0.85</v>
      </c>
      <c r="Q105" s="13" t="n">
        <f aca="false">IFERROR(COUNTIF($K$9:K105,"W")/COUNTIF($K$9:K105,"&lt;&gt;"),"")</f>
        <v>1</v>
      </c>
      <c r="R105" s="17" t="n">
        <f aca="false">IFERROR(AVERAGE($I$9:I105),"")</f>
        <v>0.0277777777777778</v>
      </c>
    </row>
    <row r="106" customFormat="false" ht="15" hidden="false" customHeight="false" outlineLevel="0" collapsed="false">
      <c r="A106" s="29"/>
      <c r="B106" s="30"/>
      <c r="C106" s="30"/>
      <c r="D106" s="30"/>
      <c r="E106" s="30"/>
      <c r="F106" s="30"/>
      <c r="G106" s="31"/>
      <c r="H106" s="31"/>
      <c r="I106" s="17" t="str">
        <f aca="false">IFERROR((G106-H106)/H106,"")</f>
        <v/>
      </c>
      <c r="J106" s="31"/>
      <c r="K106" s="30"/>
      <c r="L106" s="15" t="str">
        <f aca="false">IF(K106="W",(G106-1)*J106,IF(K106="L",-J106,IF(K106="P",0,"")))</f>
        <v/>
      </c>
      <c r="M106" s="16" t="str">
        <f aca="false">IFERROR(L106*$B$3,"")</f>
        <v/>
      </c>
      <c r="N106" s="15" t="n">
        <f aca="false">SUM($L$9:L106)</f>
        <v>0.85</v>
      </c>
      <c r="O106" s="16" t="n">
        <f aca="false">SUM($M$9:M106)</f>
        <v>8.5</v>
      </c>
      <c r="P106" s="13" t="n">
        <f aca="false">IFERROR(N106/SUM($J$9:J106),"")</f>
        <v>0.85</v>
      </c>
      <c r="Q106" s="13" t="n">
        <f aca="false">IFERROR(COUNTIF($K$9:K106,"W")/COUNTIF($K$9:K106,"&lt;&gt;"),"")</f>
        <v>1</v>
      </c>
      <c r="R106" s="17" t="n">
        <f aca="false">IFERROR(AVERAGE($I$9:I106),"")</f>
        <v>0.0277777777777778</v>
      </c>
    </row>
    <row r="107" customFormat="false" ht="15" hidden="false" customHeight="false" outlineLevel="0" collapsed="false">
      <c r="A107" s="29"/>
      <c r="B107" s="30"/>
      <c r="C107" s="30"/>
      <c r="D107" s="30"/>
      <c r="E107" s="30"/>
      <c r="F107" s="30"/>
      <c r="G107" s="31"/>
      <c r="H107" s="31"/>
      <c r="I107" s="17" t="str">
        <f aca="false">IFERROR((G107-H107)/H107,"")</f>
        <v/>
      </c>
      <c r="J107" s="31"/>
      <c r="K107" s="30"/>
      <c r="L107" s="15" t="str">
        <f aca="false">IF(K107="W",(G107-1)*J107,IF(K107="L",-J107,IF(K107="P",0,"")))</f>
        <v/>
      </c>
      <c r="M107" s="16" t="str">
        <f aca="false">IFERROR(L107*$B$3,"")</f>
        <v/>
      </c>
      <c r="N107" s="15" t="n">
        <f aca="false">SUM($L$9:L107)</f>
        <v>0.85</v>
      </c>
      <c r="O107" s="16" t="n">
        <f aca="false">SUM($M$9:M107)</f>
        <v>8.5</v>
      </c>
      <c r="P107" s="13" t="n">
        <f aca="false">IFERROR(N107/SUM($J$9:J107),"")</f>
        <v>0.85</v>
      </c>
      <c r="Q107" s="13" t="n">
        <f aca="false">IFERROR(COUNTIF($K$9:K107,"W")/COUNTIF($K$9:K107,"&lt;&gt;"),"")</f>
        <v>1</v>
      </c>
      <c r="R107" s="17" t="n">
        <f aca="false">IFERROR(AVERAGE($I$9:I107),"")</f>
        <v>0.0277777777777778</v>
      </c>
    </row>
    <row r="108" customFormat="false" ht="15" hidden="false" customHeight="false" outlineLevel="0" collapsed="false">
      <c r="A108" s="29"/>
      <c r="B108" s="30"/>
      <c r="C108" s="30"/>
      <c r="D108" s="30"/>
      <c r="E108" s="30"/>
      <c r="F108" s="30"/>
      <c r="G108" s="31"/>
      <c r="H108" s="31"/>
      <c r="I108" s="17" t="str">
        <f aca="false">IFERROR((G108-H108)/H108,"")</f>
        <v/>
      </c>
      <c r="J108" s="31"/>
      <c r="K108" s="30"/>
      <c r="L108" s="15" t="str">
        <f aca="false">IF(K108="W",(G108-1)*J108,IF(K108="L",-J108,IF(K108="P",0,"")))</f>
        <v/>
      </c>
      <c r="M108" s="16" t="str">
        <f aca="false">IFERROR(L108*$B$3,"")</f>
        <v/>
      </c>
      <c r="N108" s="15" t="n">
        <f aca="false">SUM($L$9:L108)</f>
        <v>0.85</v>
      </c>
      <c r="O108" s="16" t="n">
        <f aca="false">SUM($M$9:M108)</f>
        <v>8.5</v>
      </c>
      <c r="P108" s="13" t="n">
        <f aca="false">IFERROR(N108/SUM($J$9:J108),"")</f>
        <v>0.85</v>
      </c>
      <c r="Q108" s="13" t="n">
        <f aca="false">IFERROR(COUNTIF($K$9:K108,"W")/COUNTIF($K$9:K108,"&lt;&gt;"),"")</f>
        <v>1</v>
      </c>
      <c r="R108" s="17" t="n">
        <f aca="false">IFERROR(AVERAGE($I$9:I108),"")</f>
        <v>0.0277777777777778</v>
      </c>
    </row>
    <row r="109" customFormat="false" ht="15" hidden="false" customHeight="false" outlineLevel="0" collapsed="false">
      <c r="A109" s="29"/>
      <c r="B109" s="30"/>
      <c r="C109" s="30"/>
      <c r="D109" s="30"/>
      <c r="E109" s="30"/>
      <c r="F109" s="30"/>
      <c r="G109" s="31"/>
      <c r="H109" s="31"/>
      <c r="I109" s="17" t="str">
        <f aca="false">IFERROR((G109-H109)/H109,"")</f>
        <v/>
      </c>
      <c r="J109" s="31"/>
      <c r="K109" s="30"/>
      <c r="L109" s="15" t="str">
        <f aca="false">IF(K109="W",(G109-1)*J109,IF(K109="L",-J109,IF(K109="P",0,"")))</f>
        <v/>
      </c>
      <c r="M109" s="16" t="str">
        <f aca="false">IFERROR(L109*$B$3,"")</f>
        <v/>
      </c>
      <c r="N109" s="15" t="n">
        <f aca="false">SUM($L$9:L109)</f>
        <v>0.85</v>
      </c>
      <c r="O109" s="16" t="n">
        <f aca="false">SUM($M$9:M109)</f>
        <v>8.5</v>
      </c>
      <c r="P109" s="13" t="n">
        <f aca="false">IFERROR(N109/SUM($J$9:J109),"")</f>
        <v>0.85</v>
      </c>
      <c r="Q109" s="13" t="n">
        <f aca="false">IFERROR(COUNTIF($K$9:K109,"W")/COUNTIF($K$9:K109,"&lt;&gt;"),"")</f>
        <v>1</v>
      </c>
      <c r="R109" s="17" t="n">
        <f aca="false">IFERROR(AVERAGE($I$9:I109),"")</f>
        <v>0.0277777777777778</v>
      </c>
    </row>
    <row r="110" customFormat="false" ht="15" hidden="false" customHeight="false" outlineLevel="0" collapsed="false">
      <c r="A110" s="29"/>
      <c r="B110" s="30"/>
      <c r="C110" s="30"/>
      <c r="D110" s="30"/>
      <c r="E110" s="30"/>
      <c r="F110" s="30"/>
      <c r="G110" s="31"/>
      <c r="H110" s="31"/>
      <c r="I110" s="17" t="str">
        <f aca="false">IFERROR((G110-H110)/H110,"")</f>
        <v/>
      </c>
      <c r="J110" s="31"/>
      <c r="K110" s="30"/>
      <c r="L110" s="15" t="str">
        <f aca="false">IF(K110="W",(G110-1)*J110,IF(K110="L",-J110,IF(K110="P",0,"")))</f>
        <v/>
      </c>
      <c r="M110" s="16" t="str">
        <f aca="false">IFERROR(L110*$B$3,"")</f>
        <v/>
      </c>
      <c r="N110" s="15" t="n">
        <f aca="false">SUM($L$9:L110)</f>
        <v>0.85</v>
      </c>
      <c r="O110" s="16" t="n">
        <f aca="false">SUM($M$9:M110)</f>
        <v>8.5</v>
      </c>
      <c r="P110" s="13" t="n">
        <f aca="false">IFERROR(N110/SUM($J$9:J110),"")</f>
        <v>0.85</v>
      </c>
      <c r="Q110" s="13" t="n">
        <f aca="false">IFERROR(COUNTIF($K$9:K110,"W")/COUNTIF($K$9:K110,"&lt;&gt;"),"")</f>
        <v>1</v>
      </c>
      <c r="R110" s="17" t="n">
        <f aca="false">IFERROR(AVERAGE($I$9:I110),"")</f>
        <v>0.0277777777777778</v>
      </c>
    </row>
    <row r="111" customFormat="false" ht="15" hidden="false" customHeight="false" outlineLevel="0" collapsed="false">
      <c r="A111" s="29"/>
      <c r="B111" s="30"/>
      <c r="C111" s="30"/>
      <c r="D111" s="30"/>
      <c r="E111" s="30"/>
      <c r="F111" s="30"/>
      <c r="G111" s="31"/>
      <c r="H111" s="31"/>
      <c r="I111" s="17" t="str">
        <f aca="false">IFERROR((G111-H111)/H111,"")</f>
        <v/>
      </c>
      <c r="J111" s="31"/>
      <c r="K111" s="30"/>
      <c r="L111" s="15" t="str">
        <f aca="false">IF(K111="W",(G111-1)*J111,IF(K111="L",-J111,IF(K111="P",0,"")))</f>
        <v/>
      </c>
      <c r="M111" s="16" t="str">
        <f aca="false">IFERROR(L111*$B$3,"")</f>
        <v/>
      </c>
      <c r="N111" s="15" t="n">
        <f aca="false">SUM($L$9:L111)</f>
        <v>0.85</v>
      </c>
      <c r="O111" s="16" t="n">
        <f aca="false">SUM($M$9:M111)</f>
        <v>8.5</v>
      </c>
      <c r="P111" s="13" t="n">
        <f aca="false">IFERROR(N111/SUM($J$9:J111),"")</f>
        <v>0.85</v>
      </c>
      <c r="Q111" s="13" t="n">
        <f aca="false">IFERROR(COUNTIF($K$9:K111,"W")/COUNTIF($K$9:K111,"&lt;&gt;"),"")</f>
        <v>1</v>
      </c>
      <c r="R111" s="17" t="n">
        <f aca="false">IFERROR(AVERAGE($I$9:I111),"")</f>
        <v>0.0277777777777778</v>
      </c>
    </row>
    <row r="112" customFormat="false" ht="15" hidden="false" customHeight="false" outlineLevel="0" collapsed="false">
      <c r="A112" s="29"/>
      <c r="B112" s="30"/>
      <c r="C112" s="30"/>
      <c r="D112" s="30"/>
      <c r="E112" s="30"/>
      <c r="F112" s="30"/>
      <c r="G112" s="31"/>
      <c r="H112" s="31"/>
      <c r="I112" s="17" t="str">
        <f aca="false">IFERROR((G112-H112)/H112,"")</f>
        <v/>
      </c>
      <c r="J112" s="31"/>
      <c r="K112" s="30"/>
      <c r="L112" s="15" t="str">
        <f aca="false">IF(K112="W",(G112-1)*J112,IF(K112="L",-J112,IF(K112="P",0,"")))</f>
        <v/>
      </c>
      <c r="M112" s="16" t="str">
        <f aca="false">IFERROR(L112*$B$3,"")</f>
        <v/>
      </c>
      <c r="N112" s="15" t="n">
        <f aca="false">SUM($L$9:L112)</f>
        <v>0.85</v>
      </c>
      <c r="O112" s="16" t="n">
        <f aca="false">SUM($M$9:M112)</f>
        <v>8.5</v>
      </c>
      <c r="P112" s="13" t="n">
        <f aca="false">IFERROR(N112/SUM($J$9:J112),"")</f>
        <v>0.85</v>
      </c>
      <c r="Q112" s="13" t="n">
        <f aca="false">IFERROR(COUNTIF($K$9:K112,"W")/COUNTIF($K$9:K112,"&lt;&gt;"),"")</f>
        <v>1</v>
      </c>
      <c r="R112" s="17" t="n">
        <f aca="false">IFERROR(AVERAGE($I$9:I112),"")</f>
        <v>0.0277777777777778</v>
      </c>
    </row>
    <row r="113" customFormat="false" ht="15" hidden="false" customHeight="false" outlineLevel="0" collapsed="false">
      <c r="A113" s="29"/>
      <c r="B113" s="30"/>
      <c r="C113" s="30"/>
      <c r="D113" s="30"/>
      <c r="E113" s="30"/>
      <c r="F113" s="30"/>
      <c r="G113" s="31"/>
      <c r="H113" s="31"/>
      <c r="I113" s="17" t="str">
        <f aca="false">IFERROR((G113-H113)/H113,"")</f>
        <v/>
      </c>
      <c r="J113" s="31"/>
      <c r="K113" s="30"/>
      <c r="L113" s="15" t="str">
        <f aca="false">IF(K113="W",(G113-1)*J113,IF(K113="L",-J113,IF(K113="P",0,"")))</f>
        <v/>
      </c>
      <c r="M113" s="16" t="str">
        <f aca="false">IFERROR(L113*$B$3,"")</f>
        <v/>
      </c>
      <c r="N113" s="15" t="n">
        <f aca="false">SUM($L$9:L113)</f>
        <v>0.85</v>
      </c>
      <c r="O113" s="16" t="n">
        <f aca="false">SUM($M$9:M113)</f>
        <v>8.5</v>
      </c>
      <c r="P113" s="13" t="n">
        <f aca="false">IFERROR(N113/SUM($J$9:J113),"")</f>
        <v>0.85</v>
      </c>
      <c r="Q113" s="13" t="n">
        <f aca="false">IFERROR(COUNTIF($K$9:K113,"W")/COUNTIF($K$9:K113,"&lt;&gt;"),"")</f>
        <v>1</v>
      </c>
      <c r="R113" s="17" t="n">
        <f aca="false">IFERROR(AVERAGE($I$9:I113),"")</f>
        <v>0.0277777777777778</v>
      </c>
    </row>
    <row r="114" customFormat="false" ht="15" hidden="false" customHeight="false" outlineLevel="0" collapsed="false">
      <c r="A114" s="29"/>
      <c r="B114" s="30"/>
      <c r="C114" s="30"/>
      <c r="D114" s="30"/>
      <c r="E114" s="30"/>
      <c r="F114" s="30"/>
      <c r="G114" s="31"/>
      <c r="H114" s="31"/>
      <c r="I114" s="17" t="str">
        <f aca="false">IFERROR((G114-H114)/H114,"")</f>
        <v/>
      </c>
      <c r="J114" s="31"/>
      <c r="K114" s="30"/>
      <c r="L114" s="15" t="str">
        <f aca="false">IF(K114="W",(G114-1)*J114,IF(K114="L",-J114,IF(K114="P",0,"")))</f>
        <v/>
      </c>
      <c r="M114" s="16" t="str">
        <f aca="false">IFERROR(L114*$B$3,"")</f>
        <v/>
      </c>
      <c r="N114" s="15" t="n">
        <f aca="false">SUM($L$9:L114)</f>
        <v>0.85</v>
      </c>
      <c r="O114" s="16" t="n">
        <f aca="false">SUM($M$9:M114)</f>
        <v>8.5</v>
      </c>
      <c r="P114" s="13" t="n">
        <f aca="false">IFERROR(N114/SUM($J$9:J114),"")</f>
        <v>0.85</v>
      </c>
      <c r="Q114" s="13" t="n">
        <f aca="false">IFERROR(COUNTIF($K$9:K114,"W")/COUNTIF($K$9:K114,"&lt;&gt;"),"")</f>
        <v>1</v>
      </c>
      <c r="R114" s="17" t="n">
        <f aca="false">IFERROR(AVERAGE($I$9:I114),"")</f>
        <v>0.0277777777777778</v>
      </c>
    </row>
    <row r="115" customFormat="false" ht="15" hidden="false" customHeight="false" outlineLevel="0" collapsed="false">
      <c r="A115" s="29"/>
      <c r="B115" s="30"/>
      <c r="C115" s="30"/>
      <c r="D115" s="30"/>
      <c r="E115" s="30"/>
      <c r="F115" s="30"/>
      <c r="G115" s="31"/>
      <c r="H115" s="31"/>
      <c r="I115" s="17" t="str">
        <f aca="false">IFERROR((G115-H115)/H115,"")</f>
        <v/>
      </c>
      <c r="J115" s="31"/>
      <c r="K115" s="30"/>
      <c r="L115" s="15" t="str">
        <f aca="false">IF(K115="W",(G115-1)*J115,IF(K115="L",-J115,IF(K115="P",0,"")))</f>
        <v/>
      </c>
      <c r="M115" s="16" t="str">
        <f aca="false">IFERROR(L115*$B$3,"")</f>
        <v/>
      </c>
      <c r="N115" s="15" t="n">
        <f aca="false">SUM($L$9:L115)</f>
        <v>0.85</v>
      </c>
      <c r="O115" s="16" t="n">
        <f aca="false">SUM($M$9:M115)</f>
        <v>8.5</v>
      </c>
      <c r="P115" s="13" t="n">
        <f aca="false">IFERROR(N115/SUM($J$9:J115),"")</f>
        <v>0.85</v>
      </c>
      <c r="Q115" s="13" t="n">
        <f aca="false">IFERROR(COUNTIF($K$9:K115,"W")/COUNTIF($K$9:K115,"&lt;&gt;"),"")</f>
        <v>1</v>
      </c>
      <c r="R115" s="17" t="n">
        <f aca="false">IFERROR(AVERAGE($I$9:I115),"")</f>
        <v>0.0277777777777778</v>
      </c>
    </row>
    <row r="116" customFormat="false" ht="15" hidden="false" customHeight="false" outlineLevel="0" collapsed="false">
      <c r="A116" s="29"/>
      <c r="B116" s="30"/>
      <c r="C116" s="30"/>
      <c r="D116" s="30"/>
      <c r="E116" s="30"/>
      <c r="F116" s="30"/>
      <c r="G116" s="31"/>
      <c r="H116" s="31"/>
      <c r="I116" s="17" t="str">
        <f aca="false">IFERROR((G116-H116)/H116,"")</f>
        <v/>
      </c>
      <c r="J116" s="31"/>
      <c r="K116" s="30"/>
      <c r="L116" s="15" t="str">
        <f aca="false">IF(K116="W",(G116-1)*J116,IF(K116="L",-J116,IF(K116="P",0,"")))</f>
        <v/>
      </c>
      <c r="M116" s="16" t="str">
        <f aca="false">IFERROR(L116*$B$3,"")</f>
        <v/>
      </c>
      <c r="N116" s="15" t="n">
        <f aca="false">SUM($L$9:L116)</f>
        <v>0.85</v>
      </c>
      <c r="O116" s="16" t="n">
        <f aca="false">SUM($M$9:M116)</f>
        <v>8.5</v>
      </c>
      <c r="P116" s="13" t="n">
        <f aca="false">IFERROR(N116/SUM($J$9:J116),"")</f>
        <v>0.85</v>
      </c>
      <c r="Q116" s="13" t="n">
        <f aca="false">IFERROR(COUNTIF($K$9:K116,"W")/COUNTIF($K$9:K116,"&lt;&gt;"),"")</f>
        <v>1</v>
      </c>
      <c r="R116" s="17" t="n">
        <f aca="false">IFERROR(AVERAGE($I$9:I116),"")</f>
        <v>0.0277777777777778</v>
      </c>
    </row>
    <row r="117" customFormat="false" ht="15" hidden="false" customHeight="false" outlineLevel="0" collapsed="false">
      <c r="A117" s="29"/>
      <c r="B117" s="30"/>
      <c r="C117" s="30"/>
      <c r="D117" s="30"/>
      <c r="E117" s="30"/>
      <c r="F117" s="30"/>
      <c r="G117" s="31"/>
      <c r="H117" s="31"/>
      <c r="I117" s="17" t="str">
        <f aca="false">IFERROR((G117-H117)/H117,"")</f>
        <v/>
      </c>
      <c r="J117" s="31"/>
      <c r="K117" s="30"/>
      <c r="L117" s="15" t="str">
        <f aca="false">IF(K117="W",(G117-1)*J117,IF(K117="L",-J117,IF(K117="P",0,"")))</f>
        <v/>
      </c>
      <c r="M117" s="16" t="str">
        <f aca="false">IFERROR(L117*$B$3,"")</f>
        <v/>
      </c>
      <c r="N117" s="15" t="n">
        <f aca="false">SUM($L$9:L117)</f>
        <v>0.85</v>
      </c>
      <c r="O117" s="16" t="n">
        <f aca="false">SUM($M$9:M117)</f>
        <v>8.5</v>
      </c>
      <c r="P117" s="13" t="n">
        <f aca="false">IFERROR(N117/SUM($J$9:J117),"")</f>
        <v>0.85</v>
      </c>
      <c r="Q117" s="13" t="n">
        <f aca="false">IFERROR(COUNTIF($K$9:K117,"W")/COUNTIF($K$9:K117,"&lt;&gt;"),"")</f>
        <v>1</v>
      </c>
      <c r="R117" s="17" t="n">
        <f aca="false">IFERROR(AVERAGE($I$9:I117),"")</f>
        <v>0.0277777777777778</v>
      </c>
    </row>
    <row r="118" customFormat="false" ht="15" hidden="false" customHeight="false" outlineLevel="0" collapsed="false">
      <c r="A118" s="29"/>
      <c r="B118" s="30"/>
      <c r="C118" s="30"/>
      <c r="D118" s="30"/>
      <c r="E118" s="30"/>
      <c r="F118" s="30"/>
      <c r="G118" s="31"/>
      <c r="H118" s="31"/>
      <c r="I118" s="17" t="str">
        <f aca="false">IFERROR((G118-H118)/H118,"")</f>
        <v/>
      </c>
      <c r="J118" s="31"/>
      <c r="K118" s="30"/>
      <c r="L118" s="15" t="str">
        <f aca="false">IF(K118="W",(G118-1)*J118,IF(K118="L",-J118,IF(K118="P",0,"")))</f>
        <v/>
      </c>
      <c r="M118" s="16" t="str">
        <f aca="false">IFERROR(L118*$B$3,"")</f>
        <v/>
      </c>
      <c r="N118" s="15" t="n">
        <f aca="false">SUM($L$9:L118)</f>
        <v>0.85</v>
      </c>
      <c r="O118" s="16" t="n">
        <f aca="false">SUM($M$9:M118)</f>
        <v>8.5</v>
      </c>
      <c r="P118" s="13" t="n">
        <f aca="false">IFERROR(N118/SUM($J$9:J118),"")</f>
        <v>0.85</v>
      </c>
      <c r="Q118" s="13" t="n">
        <f aca="false">IFERROR(COUNTIF($K$9:K118,"W")/COUNTIF($K$9:K118,"&lt;&gt;"),"")</f>
        <v>1</v>
      </c>
      <c r="R118" s="17" t="n">
        <f aca="false">IFERROR(AVERAGE($I$9:I118),"")</f>
        <v>0.0277777777777778</v>
      </c>
    </row>
    <row r="119" customFormat="false" ht="15" hidden="false" customHeight="false" outlineLevel="0" collapsed="false">
      <c r="A119" s="29"/>
      <c r="B119" s="30"/>
      <c r="C119" s="30"/>
      <c r="D119" s="30"/>
      <c r="E119" s="30"/>
      <c r="F119" s="30"/>
      <c r="G119" s="31"/>
      <c r="H119" s="31"/>
      <c r="I119" s="17" t="str">
        <f aca="false">IFERROR((G119-H119)/H119,"")</f>
        <v/>
      </c>
      <c r="J119" s="31"/>
      <c r="K119" s="30"/>
      <c r="L119" s="15" t="str">
        <f aca="false">IF(K119="W",(G119-1)*J119,IF(K119="L",-J119,IF(K119="P",0,"")))</f>
        <v/>
      </c>
      <c r="M119" s="16" t="str">
        <f aca="false">IFERROR(L119*$B$3,"")</f>
        <v/>
      </c>
      <c r="N119" s="15" t="n">
        <f aca="false">SUM($L$9:L119)</f>
        <v>0.85</v>
      </c>
      <c r="O119" s="16" t="n">
        <f aca="false">SUM($M$9:M119)</f>
        <v>8.5</v>
      </c>
      <c r="P119" s="13" t="n">
        <f aca="false">IFERROR(N119/SUM($J$9:J119),"")</f>
        <v>0.85</v>
      </c>
      <c r="Q119" s="13" t="n">
        <f aca="false">IFERROR(COUNTIF($K$9:K119,"W")/COUNTIF($K$9:K119,"&lt;&gt;"),"")</f>
        <v>1</v>
      </c>
      <c r="R119" s="17" t="n">
        <f aca="false">IFERROR(AVERAGE($I$9:I119),"")</f>
        <v>0.0277777777777778</v>
      </c>
    </row>
    <row r="120" customFormat="false" ht="15" hidden="false" customHeight="false" outlineLevel="0" collapsed="false">
      <c r="A120" s="29"/>
      <c r="B120" s="30"/>
      <c r="C120" s="30"/>
      <c r="D120" s="30"/>
      <c r="E120" s="30"/>
      <c r="F120" s="30"/>
      <c r="G120" s="31"/>
      <c r="H120" s="31"/>
      <c r="I120" s="17" t="str">
        <f aca="false">IFERROR((G120-H120)/H120,"")</f>
        <v/>
      </c>
      <c r="J120" s="31"/>
      <c r="K120" s="30"/>
      <c r="L120" s="15" t="str">
        <f aca="false">IF(K120="W",(G120-1)*J120,IF(K120="L",-J120,IF(K120="P",0,"")))</f>
        <v/>
      </c>
      <c r="M120" s="16" t="str">
        <f aca="false">IFERROR(L120*$B$3,"")</f>
        <v/>
      </c>
      <c r="N120" s="15" t="n">
        <f aca="false">SUM($L$9:L120)</f>
        <v>0.85</v>
      </c>
      <c r="O120" s="16" t="n">
        <f aca="false">SUM($M$9:M120)</f>
        <v>8.5</v>
      </c>
      <c r="P120" s="13" t="n">
        <f aca="false">IFERROR(N120/SUM($J$9:J120),"")</f>
        <v>0.85</v>
      </c>
      <c r="Q120" s="13" t="n">
        <f aca="false">IFERROR(COUNTIF($K$9:K120,"W")/COUNTIF($K$9:K120,"&lt;&gt;"),"")</f>
        <v>1</v>
      </c>
      <c r="R120" s="17" t="n">
        <f aca="false">IFERROR(AVERAGE($I$9:I120),"")</f>
        <v>0.0277777777777778</v>
      </c>
    </row>
    <row r="121" customFormat="false" ht="15" hidden="false" customHeight="false" outlineLevel="0" collapsed="false">
      <c r="A121" s="29"/>
      <c r="B121" s="30"/>
      <c r="C121" s="30"/>
      <c r="D121" s="30"/>
      <c r="E121" s="30"/>
      <c r="F121" s="30"/>
      <c r="G121" s="31"/>
      <c r="H121" s="31"/>
      <c r="I121" s="17" t="str">
        <f aca="false">IFERROR((G121-H121)/H121,"")</f>
        <v/>
      </c>
      <c r="J121" s="31"/>
      <c r="K121" s="30"/>
      <c r="L121" s="15" t="str">
        <f aca="false">IF(K121="W",(G121-1)*J121,IF(K121="L",-J121,IF(K121="P",0,"")))</f>
        <v/>
      </c>
      <c r="M121" s="16" t="str">
        <f aca="false">IFERROR(L121*$B$3,"")</f>
        <v/>
      </c>
      <c r="N121" s="15" t="n">
        <f aca="false">SUM($L$9:L121)</f>
        <v>0.85</v>
      </c>
      <c r="O121" s="16" t="n">
        <f aca="false">SUM($M$9:M121)</f>
        <v>8.5</v>
      </c>
      <c r="P121" s="13" t="n">
        <f aca="false">IFERROR(N121/SUM($J$9:J121),"")</f>
        <v>0.85</v>
      </c>
      <c r="Q121" s="13" t="n">
        <f aca="false">IFERROR(COUNTIF($K$9:K121,"W")/COUNTIF($K$9:K121,"&lt;&gt;"),"")</f>
        <v>1</v>
      </c>
      <c r="R121" s="17" t="n">
        <f aca="false">IFERROR(AVERAGE($I$9:I121),"")</f>
        <v>0.0277777777777778</v>
      </c>
    </row>
    <row r="122" customFormat="false" ht="15" hidden="false" customHeight="false" outlineLevel="0" collapsed="false">
      <c r="A122" s="29"/>
      <c r="B122" s="30"/>
      <c r="C122" s="30"/>
      <c r="D122" s="30"/>
      <c r="E122" s="30"/>
      <c r="F122" s="30"/>
      <c r="G122" s="31"/>
      <c r="H122" s="31"/>
      <c r="I122" s="17" t="str">
        <f aca="false">IFERROR((G122-H122)/H122,"")</f>
        <v/>
      </c>
      <c r="J122" s="31"/>
      <c r="K122" s="30"/>
      <c r="L122" s="15" t="str">
        <f aca="false">IF(K122="W",(G122-1)*J122,IF(K122="L",-J122,IF(K122="P",0,"")))</f>
        <v/>
      </c>
      <c r="M122" s="16" t="str">
        <f aca="false">IFERROR(L122*$B$3,"")</f>
        <v/>
      </c>
      <c r="N122" s="15" t="n">
        <f aca="false">SUM($L$9:L122)</f>
        <v>0.85</v>
      </c>
      <c r="O122" s="16" t="n">
        <f aca="false">SUM($M$9:M122)</f>
        <v>8.5</v>
      </c>
      <c r="P122" s="13" t="n">
        <f aca="false">IFERROR(N122/SUM($J$9:J122),"")</f>
        <v>0.85</v>
      </c>
      <c r="Q122" s="13" t="n">
        <f aca="false">IFERROR(COUNTIF($K$9:K122,"W")/COUNTIF($K$9:K122,"&lt;&gt;"),"")</f>
        <v>1</v>
      </c>
      <c r="R122" s="17" t="n">
        <f aca="false">IFERROR(AVERAGE($I$9:I122),"")</f>
        <v>0.0277777777777778</v>
      </c>
    </row>
    <row r="123" customFormat="false" ht="15" hidden="false" customHeight="false" outlineLevel="0" collapsed="false">
      <c r="A123" s="29"/>
      <c r="B123" s="30"/>
      <c r="C123" s="30"/>
      <c r="D123" s="30"/>
      <c r="E123" s="30"/>
      <c r="F123" s="30"/>
      <c r="G123" s="31"/>
      <c r="H123" s="31"/>
      <c r="I123" s="17" t="str">
        <f aca="false">IFERROR((G123-H123)/H123,"")</f>
        <v/>
      </c>
      <c r="J123" s="31"/>
      <c r="K123" s="30"/>
      <c r="L123" s="15" t="str">
        <f aca="false">IF(K123="W",(G123-1)*J123,IF(K123="L",-J123,IF(K123="P",0,"")))</f>
        <v/>
      </c>
      <c r="M123" s="16" t="str">
        <f aca="false">IFERROR(L123*$B$3,"")</f>
        <v/>
      </c>
      <c r="N123" s="15" t="n">
        <f aca="false">SUM($L$9:L123)</f>
        <v>0.85</v>
      </c>
      <c r="O123" s="16" t="n">
        <f aca="false">SUM($M$9:M123)</f>
        <v>8.5</v>
      </c>
      <c r="P123" s="13" t="n">
        <f aca="false">IFERROR(N123/SUM($J$9:J123),"")</f>
        <v>0.85</v>
      </c>
      <c r="Q123" s="13" t="n">
        <f aca="false">IFERROR(COUNTIF($K$9:K123,"W")/COUNTIF($K$9:K123,"&lt;&gt;"),"")</f>
        <v>1</v>
      </c>
      <c r="R123" s="17" t="n">
        <f aca="false">IFERROR(AVERAGE($I$9:I123),"")</f>
        <v>0.0277777777777778</v>
      </c>
    </row>
    <row r="124" customFormat="false" ht="15" hidden="false" customHeight="false" outlineLevel="0" collapsed="false">
      <c r="A124" s="29"/>
      <c r="B124" s="30"/>
      <c r="C124" s="30"/>
      <c r="D124" s="30"/>
      <c r="E124" s="30"/>
      <c r="F124" s="30"/>
      <c r="G124" s="31"/>
      <c r="H124" s="31"/>
      <c r="I124" s="17" t="str">
        <f aca="false">IFERROR((G124-H124)/H124,"")</f>
        <v/>
      </c>
      <c r="J124" s="31"/>
      <c r="K124" s="30"/>
      <c r="L124" s="15" t="str">
        <f aca="false">IF(K124="W",(G124-1)*J124,IF(K124="L",-J124,IF(K124="P",0,"")))</f>
        <v/>
      </c>
      <c r="M124" s="16" t="str">
        <f aca="false">IFERROR(L124*$B$3,"")</f>
        <v/>
      </c>
      <c r="N124" s="15" t="n">
        <f aca="false">SUM($L$9:L124)</f>
        <v>0.85</v>
      </c>
      <c r="O124" s="16" t="n">
        <f aca="false">SUM($M$9:M124)</f>
        <v>8.5</v>
      </c>
      <c r="P124" s="13" t="n">
        <f aca="false">IFERROR(N124/SUM($J$9:J124),"")</f>
        <v>0.85</v>
      </c>
      <c r="Q124" s="13" t="n">
        <f aca="false">IFERROR(COUNTIF($K$9:K124,"W")/COUNTIF($K$9:K124,"&lt;&gt;"),"")</f>
        <v>1</v>
      </c>
      <c r="R124" s="17" t="n">
        <f aca="false">IFERROR(AVERAGE($I$9:I124),"")</f>
        <v>0.0277777777777778</v>
      </c>
    </row>
    <row r="125" customFormat="false" ht="15" hidden="false" customHeight="false" outlineLevel="0" collapsed="false">
      <c r="A125" s="29"/>
      <c r="B125" s="30"/>
      <c r="C125" s="30"/>
      <c r="D125" s="30"/>
      <c r="E125" s="30"/>
      <c r="F125" s="30"/>
      <c r="G125" s="31"/>
      <c r="H125" s="31"/>
      <c r="I125" s="17" t="str">
        <f aca="false">IFERROR((G125-H125)/H125,"")</f>
        <v/>
      </c>
      <c r="J125" s="31"/>
      <c r="K125" s="30"/>
      <c r="L125" s="15" t="str">
        <f aca="false">IF(K125="W",(G125-1)*J125,IF(K125="L",-J125,IF(K125="P",0,"")))</f>
        <v/>
      </c>
      <c r="M125" s="16" t="str">
        <f aca="false">IFERROR(L125*$B$3,"")</f>
        <v/>
      </c>
      <c r="N125" s="15" t="n">
        <f aca="false">SUM($L$9:L125)</f>
        <v>0.85</v>
      </c>
      <c r="O125" s="16" t="n">
        <f aca="false">SUM($M$9:M125)</f>
        <v>8.5</v>
      </c>
      <c r="P125" s="13" t="n">
        <f aca="false">IFERROR(N125/SUM($J$9:J125),"")</f>
        <v>0.85</v>
      </c>
      <c r="Q125" s="13" t="n">
        <f aca="false">IFERROR(COUNTIF($K$9:K125,"W")/COUNTIF($K$9:K125,"&lt;&gt;"),"")</f>
        <v>1</v>
      </c>
      <c r="R125" s="17" t="n">
        <f aca="false">IFERROR(AVERAGE($I$9:I125),"")</f>
        <v>0.0277777777777778</v>
      </c>
    </row>
    <row r="126" customFormat="false" ht="15" hidden="false" customHeight="false" outlineLevel="0" collapsed="false">
      <c r="A126" s="29"/>
      <c r="B126" s="30"/>
      <c r="C126" s="30"/>
      <c r="D126" s="30"/>
      <c r="E126" s="30"/>
      <c r="F126" s="30"/>
      <c r="G126" s="31"/>
      <c r="H126" s="31"/>
      <c r="I126" s="17" t="str">
        <f aca="false">IFERROR((G126-H126)/H126,"")</f>
        <v/>
      </c>
      <c r="J126" s="31"/>
      <c r="K126" s="30"/>
      <c r="L126" s="15" t="str">
        <f aca="false">IF(K126="W",(G126-1)*J126,IF(K126="L",-J126,IF(K126="P",0,"")))</f>
        <v/>
      </c>
      <c r="M126" s="16" t="str">
        <f aca="false">IFERROR(L126*$B$3,"")</f>
        <v/>
      </c>
      <c r="N126" s="15" t="n">
        <f aca="false">SUM($L$9:L126)</f>
        <v>0.85</v>
      </c>
      <c r="O126" s="16" t="n">
        <f aca="false">SUM($M$9:M126)</f>
        <v>8.5</v>
      </c>
      <c r="P126" s="13" t="n">
        <f aca="false">IFERROR(N126/SUM($J$9:J126),"")</f>
        <v>0.85</v>
      </c>
      <c r="Q126" s="13" t="n">
        <f aca="false">IFERROR(COUNTIF($K$9:K126,"W")/COUNTIF($K$9:K126,"&lt;&gt;"),"")</f>
        <v>1</v>
      </c>
      <c r="R126" s="17" t="n">
        <f aca="false">IFERROR(AVERAGE($I$9:I126),"")</f>
        <v>0.0277777777777778</v>
      </c>
    </row>
    <row r="127" customFormat="false" ht="15" hidden="false" customHeight="false" outlineLevel="0" collapsed="false">
      <c r="A127" s="29"/>
      <c r="B127" s="30"/>
      <c r="C127" s="30"/>
      <c r="D127" s="30"/>
      <c r="E127" s="30"/>
      <c r="F127" s="30"/>
      <c r="G127" s="31"/>
      <c r="H127" s="31"/>
      <c r="I127" s="17" t="str">
        <f aca="false">IFERROR((G127-H127)/H127,"")</f>
        <v/>
      </c>
      <c r="J127" s="31"/>
      <c r="K127" s="30"/>
      <c r="L127" s="15" t="str">
        <f aca="false">IF(K127="W",(G127-1)*J127,IF(K127="L",-J127,IF(K127="P",0,"")))</f>
        <v/>
      </c>
      <c r="M127" s="16" t="str">
        <f aca="false">IFERROR(L127*$B$3,"")</f>
        <v/>
      </c>
      <c r="N127" s="15" t="n">
        <f aca="false">SUM($L$9:L127)</f>
        <v>0.85</v>
      </c>
      <c r="O127" s="16" t="n">
        <f aca="false">SUM($M$9:M127)</f>
        <v>8.5</v>
      </c>
      <c r="P127" s="13" t="n">
        <f aca="false">IFERROR(N127/SUM($J$9:J127),"")</f>
        <v>0.85</v>
      </c>
      <c r="Q127" s="13" t="n">
        <f aca="false">IFERROR(COUNTIF($K$9:K127,"W")/COUNTIF($K$9:K127,"&lt;&gt;"),"")</f>
        <v>1</v>
      </c>
      <c r="R127" s="17" t="n">
        <f aca="false">IFERROR(AVERAGE($I$9:I127),"")</f>
        <v>0.0277777777777778</v>
      </c>
    </row>
    <row r="128" customFormat="false" ht="15" hidden="false" customHeight="false" outlineLevel="0" collapsed="false">
      <c r="A128" s="29"/>
      <c r="B128" s="30"/>
      <c r="C128" s="30"/>
      <c r="D128" s="30"/>
      <c r="E128" s="30"/>
      <c r="F128" s="30"/>
      <c r="G128" s="31"/>
      <c r="H128" s="31"/>
      <c r="I128" s="17" t="str">
        <f aca="false">IFERROR((G128-H128)/H128,"")</f>
        <v/>
      </c>
      <c r="J128" s="31"/>
      <c r="K128" s="30"/>
      <c r="L128" s="15" t="str">
        <f aca="false">IF(K128="W",(G128-1)*J128,IF(K128="L",-J128,IF(K128="P",0,"")))</f>
        <v/>
      </c>
      <c r="M128" s="16" t="str">
        <f aca="false">IFERROR(L128*$B$3,"")</f>
        <v/>
      </c>
      <c r="N128" s="15" t="n">
        <f aca="false">SUM($L$9:L128)</f>
        <v>0.85</v>
      </c>
      <c r="O128" s="16" t="n">
        <f aca="false">SUM($M$9:M128)</f>
        <v>8.5</v>
      </c>
      <c r="P128" s="13" t="n">
        <f aca="false">IFERROR(N128/SUM($J$9:J128),"")</f>
        <v>0.85</v>
      </c>
      <c r="Q128" s="13" t="n">
        <f aca="false">IFERROR(COUNTIF($K$9:K128,"W")/COUNTIF($K$9:K128,"&lt;&gt;"),"")</f>
        <v>1</v>
      </c>
      <c r="R128" s="17" t="n">
        <f aca="false">IFERROR(AVERAGE($I$9:I128),"")</f>
        <v>0.0277777777777778</v>
      </c>
    </row>
    <row r="129" customFormat="false" ht="15" hidden="false" customHeight="false" outlineLevel="0" collapsed="false">
      <c r="A129" s="29"/>
      <c r="B129" s="30"/>
      <c r="C129" s="30"/>
      <c r="D129" s="30"/>
      <c r="E129" s="30"/>
      <c r="F129" s="30"/>
      <c r="G129" s="31"/>
      <c r="H129" s="31"/>
      <c r="I129" s="17" t="str">
        <f aca="false">IFERROR((G129-H129)/H129,"")</f>
        <v/>
      </c>
      <c r="J129" s="31"/>
      <c r="K129" s="30"/>
      <c r="L129" s="15" t="str">
        <f aca="false">IF(K129="W",(G129-1)*J129,IF(K129="L",-J129,IF(K129="P",0,"")))</f>
        <v/>
      </c>
      <c r="M129" s="16" t="str">
        <f aca="false">IFERROR(L129*$B$3,"")</f>
        <v/>
      </c>
      <c r="N129" s="15" t="n">
        <f aca="false">SUM($L$9:L129)</f>
        <v>0.85</v>
      </c>
      <c r="O129" s="16" t="n">
        <f aca="false">SUM($M$9:M129)</f>
        <v>8.5</v>
      </c>
      <c r="P129" s="13" t="n">
        <f aca="false">IFERROR(N129/SUM($J$9:J129),"")</f>
        <v>0.85</v>
      </c>
      <c r="Q129" s="13" t="n">
        <f aca="false">IFERROR(COUNTIF($K$9:K129,"W")/COUNTIF($K$9:K129,"&lt;&gt;"),"")</f>
        <v>1</v>
      </c>
      <c r="R129" s="17" t="n">
        <f aca="false">IFERROR(AVERAGE($I$9:I129),"")</f>
        <v>0.0277777777777778</v>
      </c>
    </row>
    <row r="130" customFormat="false" ht="15" hidden="false" customHeight="false" outlineLevel="0" collapsed="false">
      <c r="A130" s="29"/>
      <c r="B130" s="30"/>
      <c r="C130" s="30"/>
      <c r="D130" s="30"/>
      <c r="E130" s="30"/>
      <c r="F130" s="30"/>
      <c r="G130" s="31"/>
      <c r="H130" s="31"/>
      <c r="I130" s="17" t="str">
        <f aca="false">IFERROR((G130-H130)/H130,"")</f>
        <v/>
      </c>
      <c r="J130" s="31"/>
      <c r="K130" s="30"/>
      <c r="L130" s="15" t="str">
        <f aca="false">IF(K130="W",(G130-1)*J130,IF(K130="L",-J130,IF(K130="P",0,"")))</f>
        <v/>
      </c>
      <c r="M130" s="16" t="str">
        <f aca="false">IFERROR(L130*$B$3,"")</f>
        <v/>
      </c>
      <c r="N130" s="15" t="n">
        <f aca="false">SUM($L$9:L130)</f>
        <v>0.85</v>
      </c>
      <c r="O130" s="16" t="n">
        <f aca="false">SUM($M$9:M130)</f>
        <v>8.5</v>
      </c>
      <c r="P130" s="13" t="n">
        <f aca="false">IFERROR(N130/SUM($J$9:J130),"")</f>
        <v>0.85</v>
      </c>
      <c r="Q130" s="13" t="n">
        <f aca="false">IFERROR(COUNTIF($K$9:K130,"W")/COUNTIF($K$9:K130,"&lt;&gt;"),"")</f>
        <v>1</v>
      </c>
      <c r="R130" s="17" t="n">
        <f aca="false">IFERROR(AVERAGE($I$9:I130),"")</f>
        <v>0.0277777777777778</v>
      </c>
    </row>
    <row r="131" customFormat="false" ht="15" hidden="false" customHeight="false" outlineLevel="0" collapsed="false">
      <c r="A131" s="29"/>
      <c r="B131" s="30"/>
      <c r="C131" s="30"/>
      <c r="D131" s="30"/>
      <c r="E131" s="30"/>
      <c r="F131" s="30"/>
      <c r="G131" s="31"/>
      <c r="H131" s="31"/>
      <c r="I131" s="17" t="str">
        <f aca="false">IFERROR((G131-H131)/H131,"")</f>
        <v/>
      </c>
      <c r="J131" s="31"/>
      <c r="K131" s="30"/>
      <c r="L131" s="15" t="str">
        <f aca="false">IF(K131="W",(G131-1)*J131,IF(K131="L",-J131,IF(K131="P",0,"")))</f>
        <v/>
      </c>
      <c r="M131" s="16" t="str">
        <f aca="false">IFERROR(L131*$B$3,"")</f>
        <v/>
      </c>
      <c r="N131" s="15" t="n">
        <f aca="false">SUM($L$9:L131)</f>
        <v>0.85</v>
      </c>
      <c r="O131" s="16" t="n">
        <f aca="false">SUM($M$9:M131)</f>
        <v>8.5</v>
      </c>
      <c r="P131" s="13" t="n">
        <f aca="false">IFERROR(N131/SUM($J$9:J131),"")</f>
        <v>0.85</v>
      </c>
      <c r="Q131" s="13" t="n">
        <f aca="false">IFERROR(COUNTIF($K$9:K131,"W")/COUNTIF($K$9:K131,"&lt;&gt;"),"")</f>
        <v>1</v>
      </c>
      <c r="R131" s="17" t="n">
        <f aca="false">IFERROR(AVERAGE($I$9:I131),"")</f>
        <v>0.0277777777777778</v>
      </c>
    </row>
    <row r="132" customFormat="false" ht="15" hidden="false" customHeight="false" outlineLevel="0" collapsed="false">
      <c r="A132" s="29"/>
      <c r="B132" s="30"/>
      <c r="C132" s="30"/>
      <c r="D132" s="30"/>
      <c r="E132" s="30"/>
      <c r="F132" s="30"/>
      <c r="G132" s="31"/>
      <c r="H132" s="31"/>
      <c r="I132" s="17" t="str">
        <f aca="false">IFERROR((G132-H132)/H132,"")</f>
        <v/>
      </c>
      <c r="J132" s="31"/>
      <c r="K132" s="30"/>
      <c r="L132" s="15" t="str">
        <f aca="false">IF(K132="W",(G132-1)*J132,IF(K132="L",-J132,IF(K132="P",0,"")))</f>
        <v/>
      </c>
      <c r="M132" s="16" t="str">
        <f aca="false">IFERROR(L132*$B$3,"")</f>
        <v/>
      </c>
      <c r="N132" s="15" t="n">
        <f aca="false">SUM($L$9:L132)</f>
        <v>0.85</v>
      </c>
      <c r="O132" s="16" t="n">
        <f aca="false">SUM($M$9:M132)</f>
        <v>8.5</v>
      </c>
      <c r="P132" s="13" t="n">
        <f aca="false">IFERROR(N132/SUM($J$9:J132),"")</f>
        <v>0.85</v>
      </c>
      <c r="Q132" s="13" t="n">
        <f aca="false">IFERROR(COUNTIF($K$9:K132,"W")/COUNTIF($K$9:K132,"&lt;&gt;"),"")</f>
        <v>1</v>
      </c>
      <c r="R132" s="17" t="n">
        <f aca="false">IFERROR(AVERAGE($I$9:I132),"")</f>
        <v>0.0277777777777778</v>
      </c>
    </row>
    <row r="133" customFormat="false" ht="15" hidden="false" customHeight="false" outlineLevel="0" collapsed="false">
      <c r="A133" s="29"/>
      <c r="B133" s="30"/>
      <c r="C133" s="30"/>
      <c r="D133" s="30"/>
      <c r="E133" s="30"/>
      <c r="F133" s="30"/>
      <c r="G133" s="31"/>
      <c r="H133" s="31"/>
      <c r="I133" s="17" t="str">
        <f aca="false">IFERROR((G133-H133)/H133,"")</f>
        <v/>
      </c>
      <c r="J133" s="31"/>
      <c r="K133" s="30"/>
      <c r="L133" s="15" t="str">
        <f aca="false">IF(K133="W",(G133-1)*J133,IF(K133="L",-J133,IF(K133="P",0,"")))</f>
        <v/>
      </c>
      <c r="M133" s="16" t="str">
        <f aca="false">IFERROR(L133*$B$3,"")</f>
        <v/>
      </c>
      <c r="N133" s="15" t="n">
        <f aca="false">SUM($L$9:L133)</f>
        <v>0.85</v>
      </c>
      <c r="O133" s="16" t="n">
        <f aca="false">SUM($M$9:M133)</f>
        <v>8.5</v>
      </c>
      <c r="P133" s="13" t="n">
        <f aca="false">IFERROR(N133/SUM($J$9:J133),"")</f>
        <v>0.85</v>
      </c>
      <c r="Q133" s="13" t="n">
        <f aca="false">IFERROR(COUNTIF($K$9:K133,"W")/COUNTIF($K$9:K133,"&lt;&gt;"),"")</f>
        <v>1</v>
      </c>
      <c r="R133" s="17" t="n">
        <f aca="false">IFERROR(AVERAGE($I$9:I133),"")</f>
        <v>0.0277777777777778</v>
      </c>
    </row>
    <row r="134" customFormat="false" ht="15" hidden="false" customHeight="false" outlineLevel="0" collapsed="false">
      <c r="A134" s="29"/>
      <c r="B134" s="30"/>
      <c r="C134" s="30"/>
      <c r="D134" s="30"/>
      <c r="E134" s="30"/>
      <c r="F134" s="30"/>
      <c r="G134" s="31"/>
      <c r="H134" s="31"/>
      <c r="I134" s="17" t="str">
        <f aca="false">IFERROR((G134-H134)/H134,"")</f>
        <v/>
      </c>
      <c r="J134" s="31"/>
      <c r="K134" s="30"/>
      <c r="L134" s="15" t="str">
        <f aca="false">IF(K134="W",(G134-1)*J134,IF(K134="L",-J134,IF(K134="P",0,"")))</f>
        <v/>
      </c>
      <c r="M134" s="16" t="str">
        <f aca="false">IFERROR(L134*$B$3,"")</f>
        <v/>
      </c>
      <c r="N134" s="15" t="n">
        <f aca="false">SUM($L$9:L134)</f>
        <v>0.85</v>
      </c>
      <c r="O134" s="16" t="n">
        <f aca="false">SUM($M$9:M134)</f>
        <v>8.5</v>
      </c>
      <c r="P134" s="13" t="n">
        <f aca="false">IFERROR(N134/SUM($J$9:J134),"")</f>
        <v>0.85</v>
      </c>
      <c r="Q134" s="13" t="n">
        <f aca="false">IFERROR(COUNTIF($K$9:K134,"W")/COUNTIF($K$9:K134,"&lt;&gt;"),"")</f>
        <v>1</v>
      </c>
      <c r="R134" s="17" t="n">
        <f aca="false">IFERROR(AVERAGE($I$9:I134),"")</f>
        <v>0.0277777777777778</v>
      </c>
    </row>
    <row r="135" customFormat="false" ht="15" hidden="false" customHeight="false" outlineLevel="0" collapsed="false">
      <c r="A135" s="29"/>
      <c r="B135" s="30"/>
      <c r="C135" s="30"/>
      <c r="D135" s="30"/>
      <c r="E135" s="30"/>
      <c r="F135" s="30"/>
      <c r="G135" s="31"/>
      <c r="H135" s="31"/>
      <c r="I135" s="17" t="str">
        <f aca="false">IFERROR((G135-H135)/H135,"")</f>
        <v/>
      </c>
      <c r="J135" s="31"/>
      <c r="K135" s="30"/>
      <c r="L135" s="15" t="str">
        <f aca="false">IF(K135="W",(G135-1)*J135,IF(K135="L",-J135,IF(K135="P",0,"")))</f>
        <v/>
      </c>
      <c r="M135" s="16" t="str">
        <f aca="false">IFERROR(L135*$B$3,"")</f>
        <v/>
      </c>
      <c r="N135" s="15" t="n">
        <f aca="false">SUM($L$9:L135)</f>
        <v>0.85</v>
      </c>
      <c r="O135" s="16" t="n">
        <f aca="false">SUM($M$9:M135)</f>
        <v>8.5</v>
      </c>
      <c r="P135" s="13" t="n">
        <f aca="false">IFERROR(N135/SUM($J$9:J135),"")</f>
        <v>0.85</v>
      </c>
      <c r="Q135" s="13" t="n">
        <f aca="false">IFERROR(COUNTIF($K$9:K135,"W")/COUNTIF($K$9:K135,"&lt;&gt;"),"")</f>
        <v>1</v>
      </c>
      <c r="R135" s="17" t="n">
        <f aca="false">IFERROR(AVERAGE($I$9:I135),"")</f>
        <v>0.0277777777777778</v>
      </c>
    </row>
    <row r="136" customFormat="false" ht="15" hidden="false" customHeight="false" outlineLevel="0" collapsed="false">
      <c r="A136" s="29"/>
      <c r="B136" s="30"/>
      <c r="C136" s="30"/>
      <c r="D136" s="30"/>
      <c r="E136" s="30"/>
      <c r="F136" s="30"/>
      <c r="G136" s="31"/>
      <c r="H136" s="31"/>
      <c r="I136" s="17" t="str">
        <f aca="false">IFERROR((G136-H136)/H136,"")</f>
        <v/>
      </c>
      <c r="J136" s="31"/>
      <c r="K136" s="30"/>
      <c r="L136" s="15" t="str">
        <f aca="false">IF(K136="W",(G136-1)*J136,IF(K136="L",-J136,IF(K136="P",0,"")))</f>
        <v/>
      </c>
      <c r="M136" s="16" t="str">
        <f aca="false">IFERROR(L136*$B$3,"")</f>
        <v/>
      </c>
      <c r="N136" s="15" t="n">
        <f aca="false">SUM($L$9:L136)</f>
        <v>0.85</v>
      </c>
      <c r="O136" s="16" t="n">
        <f aca="false">SUM($M$9:M136)</f>
        <v>8.5</v>
      </c>
      <c r="P136" s="13" t="n">
        <f aca="false">IFERROR(N136/SUM($J$9:J136),"")</f>
        <v>0.85</v>
      </c>
      <c r="Q136" s="13" t="n">
        <f aca="false">IFERROR(COUNTIF($K$9:K136,"W")/COUNTIF($K$9:K136,"&lt;&gt;"),"")</f>
        <v>1</v>
      </c>
      <c r="R136" s="17" t="n">
        <f aca="false">IFERROR(AVERAGE($I$9:I136),"")</f>
        <v>0.0277777777777778</v>
      </c>
    </row>
    <row r="137" customFormat="false" ht="15" hidden="false" customHeight="false" outlineLevel="0" collapsed="false">
      <c r="A137" s="29"/>
      <c r="B137" s="30"/>
      <c r="C137" s="30"/>
      <c r="D137" s="30"/>
      <c r="E137" s="30"/>
      <c r="F137" s="30"/>
      <c r="G137" s="31"/>
      <c r="H137" s="31"/>
      <c r="I137" s="17" t="str">
        <f aca="false">IFERROR((G137-H137)/H137,"")</f>
        <v/>
      </c>
      <c r="J137" s="31"/>
      <c r="K137" s="30"/>
      <c r="L137" s="15" t="str">
        <f aca="false">IF(K137="W",(G137-1)*J137,IF(K137="L",-J137,IF(K137="P",0,"")))</f>
        <v/>
      </c>
      <c r="M137" s="16" t="str">
        <f aca="false">IFERROR(L137*$B$3,"")</f>
        <v/>
      </c>
      <c r="N137" s="15" t="n">
        <f aca="false">SUM($L$9:L137)</f>
        <v>0.85</v>
      </c>
      <c r="O137" s="16" t="n">
        <f aca="false">SUM($M$9:M137)</f>
        <v>8.5</v>
      </c>
      <c r="P137" s="13" t="n">
        <f aca="false">IFERROR(N137/SUM($J$9:J137),"")</f>
        <v>0.85</v>
      </c>
      <c r="Q137" s="13" t="n">
        <f aca="false">IFERROR(COUNTIF($K$9:K137,"W")/COUNTIF($K$9:K137,"&lt;&gt;"),"")</f>
        <v>1</v>
      </c>
      <c r="R137" s="17" t="n">
        <f aca="false">IFERROR(AVERAGE($I$9:I137),"")</f>
        <v>0.0277777777777778</v>
      </c>
    </row>
    <row r="138" customFormat="false" ht="15" hidden="false" customHeight="false" outlineLevel="0" collapsed="false">
      <c r="A138" s="29"/>
      <c r="B138" s="30"/>
      <c r="C138" s="30"/>
      <c r="D138" s="30"/>
      <c r="E138" s="30"/>
      <c r="F138" s="30"/>
      <c r="G138" s="31"/>
      <c r="H138" s="31"/>
      <c r="I138" s="17" t="str">
        <f aca="false">IFERROR((G138-H138)/H138,"")</f>
        <v/>
      </c>
      <c r="J138" s="31"/>
      <c r="K138" s="30"/>
      <c r="L138" s="15" t="str">
        <f aca="false">IF(K138="W",(G138-1)*J138,IF(K138="L",-J138,IF(K138="P",0,"")))</f>
        <v/>
      </c>
      <c r="M138" s="16" t="str">
        <f aca="false">IFERROR(L138*$B$3,"")</f>
        <v/>
      </c>
      <c r="N138" s="15" t="n">
        <f aca="false">SUM($L$9:L138)</f>
        <v>0.85</v>
      </c>
      <c r="O138" s="16" t="n">
        <f aca="false">SUM($M$9:M138)</f>
        <v>8.5</v>
      </c>
      <c r="P138" s="13" t="n">
        <f aca="false">IFERROR(N138/SUM($J$9:J138),"")</f>
        <v>0.85</v>
      </c>
      <c r="Q138" s="13" t="n">
        <f aca="false">IFERROR(COUNTIF($K$9:K138,"W")/COUNTIF($K$9:K138,"&lt;&gt;"),"")</f>
        <v>1</v>
      </c>
      <c r="R138" s="17" t="n">
        <f aca="false">IFERROR(AVERAGE($I$9:I138),"")</f>
        <v>0.0277777777777778</v>
      </c>
    </row>
    <row r="139" customFormat="false" ht="15" hidden="false" customHeight="false" outlineLevel="0" collapsed="false">
      <c r="A139" s="29"/>
      <c r="B139" s="30"/>
      <c r="C139" s="30"/>
      <c r="D139" s="30"/>
      <c r="E139" s="30"/>
      <c r="F139" s="30"/>
      <c r="G139" s="31"/>
      <c r="H139" s="31"/>
      <c r="I139" s="17" t="str">
        <f aca="false">IFERROR((G139-H139)/H139,"")</f>
        <v/>
      </c>
      <c r="J139" s="31"/>
      <c r="K139" s="30"/>
      <c r="L139" s="15" t="str">
        <f aca="false">IF(K139="W",(G139-1)*J139,IF(K139="L",-J139,IF(K139="P",0,"")))</f>
        <v/>
      </c>
      <c r="M139" s="16" t="str">
        <f aca="false">IFERROR(L139*$B$3,"")</f>
        <v/>
      </c>
      <c r="N139" s="15" t="n">
        <f aca="false">SUM($L$9:L139)</f>
        <v>0.85</v>
      </c>
      <c r="O139" s="16" t="n">
        <f aca="false">SUM($M$9:M139)</f>
        <v>8.5</v>
      </c>
      <c r="P139" s="13" t="n">
        <f aca="false">IFERROR(N139/SUM($J$9:J139),"")</f>
        <v>0.85</v>
      </c>
      <c r="Q139" s="13" t="n">
        <f aca="false">IFERROR(COUNTIF($K$9:K139,"W")/COUNTIF($K$9:K139,"&lt;&gt;"),"")</f>
        <v>1</v>
      </c>
      <c r="R139" s="17" t="n">
        <f aca="false">IFERROR(AVERAGE($I$9:I139),"")</f>
        <v>0.0277777777777778</v>
      </c>
    </row>
    <row r="140" customFormat="false" ht="15" hidden="false" customHeight="false" outlineLevel="0" collapsed="false">
      <c r="A140" s="29"/>
      <c r="B140" s="30"/>
      <c r="C140" s="30"/>
      <c r="D140" s="30"/>
      <c r="E140" s="30"/>
      <c r="F140" s="30"/>
      <c r="G140" s="31"/>
      <c r="H140" s="31"/>
      <c r="I140" s="17" t="str">
        <f aca="false">IFERROR((G140-H140)/H140,"")</f>
        <v/>
      </c>
      <c r="J140" s="31"/>
      <c r="K140" s="30"/>
      <c r="L140" s="15" t="str">
        <f aca="false">IF(K140="W",(G140-1)*J140,IF(K140="L",-J140,IF(K140="P",0,"")))</f>
        <v/>
      </c>
      <c r="M140" s="16" t="str">
        <f aca="false">IFERROR(L140*$B$3,"")</f>
        <v/>
      </c>
      <c r="N140" s="15" t="n">
        <f aca="false">SUM($L$9:L140)</f>
        <v>0.85</v>
      </c>
      <c r="O140" s="16" t="n">
        <f aca="false">SUM($M$9:M140)</f>
        <v>8.5</v>
      </c>
      <c r="P140" s="13" t="n">
        <f aca="false">IFERROR(N140/SUM($J$9:J140),"")</f>
        <v>0.85</v>
      </c>
      <c r="Q140" s="13" t="n">
        <f aca="false">IFERROR(COUNTIF($K$9:K140,"W")/COUNTIF($K$9:K140,"&lt;&gt;"),"")</f>
        <v>1</v>
      </c>
      <c r="R140" s="17" t="n">
        <f aca="false">IFERROR(AVERAGE($I$9:I140),"")</f>
        <v>0.0277777777777778</v>
      </c>
    </row>
    <row r="141" customFormat="false" ht="15" hidden="false" customHeight="false" outlineLevel="0" collapsed="false">
      <c r="A141" s="29"/>
      <c r="B141" s="30"/>
      <c r="C141" s="30"/>
      <c r="D141" s="30"/>
      <c r="E141" s="30"/>
      <c r="F141" s="30"/>
      <c r="G141" s="31"/>
      <c r="H141" s="31"/>
      <c r="I141" s="17" t="str">
        <f aca="false">IFERROR((G141-H141)/H141,"")</f>
        <v/>
      </c>
      <c r="J141" s="31"/>
      <c r="K141" s="30"/>
      <c r="L141" s="15" t="str">
        <f aca="false">IF(K141="W",(G141-1)*J141,IF(K141="L",-J141,IF(K141="P",0,"")))</f>
        <v/>
      </c>
      <c r="M141" s="16" t="str">
        <f aca="false">IFERROR(L141*$B$3,"")</f>
        <v/>
      </c>
      <c r="N141" s="15" t="n">
        <f aca="false">SUM($L$9:L141)</f>
        <v>0.85</v>
      </c>
      <c r="O141" s="16" t="n">
        <f aca="false">SUM($M$9:M141)</f>
        <v>8.5</v>
      </c>
      <c r="P141" s="13" t="n">
        <f aca="false">IFERROR(N141/SUM($J$9:J141),"")</f>
        <v>0.85</v>
      </c>
      <c r="Q141" s="13" t="n">
        <f aca="false">IFERROR(COUNTIF($K$9:K141,"W")/COUNTIF($K$9:K141,"&lt;&gt;"),"")</f>
        <v>1</v>
      </c>
      <c r="R141" s="17" t="n">
        <f aca="false">IFERROR(AVERAGE($I$9:I141),"")</f>
        <v>0.0277777777777778</v>
      </c>
    </row>
    <row r="142" customFormat="false" ht="15" hidden="false" customHeight="false" outlineLevel="0" collapsed="false">
      <c r="A142" s="29"/>
      <c r="B142" s="30"/>
      <c r="C142" s="30"/>
      <c r="D142" s="30"/>
      <c r="E142" s="30"/>
      <c r="F142" s="30"/>
      <c r="G142" s="31"/>
      <c r="H142" s="31"/>
      <c r="I142" s="17" t="str">
        <f aca="false">IFERROR((G142-H142)/H142,"")</f>
        <v/>
      </c>
      <c r="J142" s="31"/>
      <c r="K142" s="30"/>
      <c r="L142" s="15" t="str">
        <f aca="false">IF(K142="W",(G142-1)*J142,IF(K142="L",-J142,IF(K142="P",0,"")))</f>
        <v/>
      </c>
      <c r="M142" s="16" t="str">
        <f aca="false">IFERROR(L142*$B$3,"")</f>
        <v/>
      </c>
      <c r="N142" s="15" t="n">
        <f aca="false">SUM($L$9:L142)</f>
        <v>0.85</v>
      </c>
      <c r="O142" s="16" t="n">
        <f aca="false">SUM($M$9:M142)</f>
        <v>8.5</v>
      </c>
      <c r="P142" s="13" t="n">
        <f aca="false">IFERROR(N142/SUM($J$9:J142),"")</f>
        <v>0.85</v>
      </c>
      <c r="Q142" s="13" t="n">
        <f aca="false">IFERROR(COUNTIF($K$9:K142,"W")/COUNTIF($K$9:K142,"&lt;&gt;"),"")</f>
        <v>1</v>
      </c>
      <c r="R142" s="17" t="n">
        <f aca="false">IFERROR(AVERAGE($I$9:I142),"")</f>
        <v>0.0277777777777778</v>
      </c>
    </row>
    <row r="143" customFormat="false" ht="15" hidden="false" customHeight="false" outlineLevel="0" collapsed="false">
      <c r="A143" s="29"/>
      <c r="B143" s="30"/>
      <c r="C143" s="30"/>
      <c r="D143" s="30"/>
      <c r="E143" s="30"/>
      <c r="F143" s="30"/>
      <c r="G143" s="31"/>
      <c r="H143" s="31"/>
      <c r="I143" s="17" t="str">
        <f aca="false">IFERROR((G143-H143)/H143,"")</f>
        <v/>
      </c>
      <c r="J143" s="31"/>
      <c r="K143" s="30"/>
      <c r="L143" s="15" t="str">
        <f aca="false">IF(K143="W",(G143-1)*J143,IF(K143="L",-J143,IF(K143="P",0,"")))</f>
        <v/>
      </c>
      <c r="M143" s="16" t="str">
        <f aca="false">IFERROR(L143*$B$3,"")</f>
        <v/>
      </c>
      <c r="N143" s="15" t="n">
        <f aca="false">SUM($L$9:L143)</f>
        <v>0.85</v>
      </c>
      <c r="O143" s="16" t="n">
        <f aca="false">SUM($M$9:M143)</f>
        <v>8.5</v>
      </c>
      <c r="P143" s="13" t="n">
        <f aca="false">IFERROR(N143/SUM($J$9:J143),"")</f>
        <v>0.85</v>
      </c>
      <c r="Q143" s="13" t="n">
        <f aca="false">IFERROR(COUNTIF($K$9:K143,"W")/COUNTIF($K$9:K143,"&lt;&gt;"),"")</f>
        <v>1</v>
      </c>
      <c r="R143" s="17" t="n">
        <f aca="false">IFERROR(AVERAGE($I$9:I143),"")</f>
        <v>0.0277777777777778</v>
      </c>
    </row>
    <row r="144" customFormat="false" ht="15" hidden="false" customHeight="false" outlineLevel="0" collapsed="false">
      <c r="A144" s="29"/>
      <c r="B144" s="30"/>
      <c r="C144" s="30"/>
      <c r="D144" s="30"/>
      <c r="E144" s="30"/>
      <c r="F144" s="30"/>
      <c r="G144" s="31"/>
      <c r="H144" s="31"/>
      <c r="I144" s="17" t="str">
        <f aca="false">IFERROR((G144-H144)/H144,"")</f>
        <v/>
      </c>
      <c r="J144" s="31"/>
      <c r="K144" s="30"/>
      <c r="L144" s="15" t="str">
        <f aca="false">IF(K144="W",(G144-1)*J144,IF(K144="L",-J144,IF(K144="P",0,"")))</f>
        <v/>
      </c>
      <c r="M144" s="16" t="str">
        <f aca="false">IFERROR(L144*$B$3,"")</f>
        <v/>
      </c>
      <c r="N144" s="15" t="n">
        <f aca="false">SUM($L$9:L144)</f>
        <v>0.85</v>
      </c>
      <c r="O144" s="16" t="n">
        <f aca="false">SUM($M$9:M144)</f>
        <v>8.5</v>
      </c>
      <c r="P144" s="13" t="n">
        <f aca="false">IFERROR(N144/SUM($J$9:J144),"")</f>
        <v>0.85</v>
      </c>
      <c r="Q144" s="13" t="n">
        <f aca="false">IFERROR(COUNTIF($K$9:K144,"W")/COUNTIF($K$9:K144,"&lt;&gt;"),"")</f>
        <v>1</v>
      </c>
      <c r="R144" s="17" t="n">
        <f aca="false">IFERROR(AVERAGE($I$9:I144),"")</f>
        <v>0.0277777777777778</v>
      </c>
    </row>
    <row r="145" customFormat="false" ht="15" hidden="false" customHeight="false" outlineLevel="0" collapsed="false">
      <c r="A145" s="29"/>
      <c r="B145" s="30"/>
      <c r="C145" s="30"/>
      <c r="D145" s="30"/>
      <c r="E145" s="30"/>
      <c r="F145" s="30"/>
      <c r="G145" s="31"/>
      <c r="H145" s="31"/>
      <c r="I145" s="17" t="str">
        <f aca="false">IFERROR((G145-H145)/H145,"")</f>
        <v/>
      </c>
      <c r="J145" s="31"/>
      <c r="K145" s="30"/>
      <c r="L145" s="15" t="str">
        <f aca="false">IF(K145="W",(G145-1)*J145,IF(K145="L",-J145,IF(K145="P",0,"")))</f>
        <v/>
      </c>
      <c r="M145" s="16" t="str">
        <f aca="false">IFERROR(L145*$B$3,"")</f>
        <v/>
      </c>
      <c r="N145" s="15" t="n">
        <f aca="false">SUM($L$9:L145)</f>
        <v>0.85</v>
      </c>
      <c r="O145" s="16" t="n">
        <f aca="false">SUM($M$9:M145)</f>
        <v>8.5</v>
      </c>
      <c r="P145" s="13" t="n">
        <f aca="false">IFERROR(N145/SUM($J$9:J145),"")</f>
        <v>0.85</v>
      </c>
      <c r="Q145" s="13" t="n">
        <f aca="false">IFERROR(COUNTIF($K$9:K145,"W")/COUNTIF($K$9:K145,"&lt;&gt;"),"")</f>
        <v>1</v>
      </c>
      <c r="R145" s="17" t="n">
        <f aca="false">IFERROR(AVERAGE($I$9:I145),"")</f>
        <v>0.0277777777777778</v>
      </c>
    </row>
    <row r="146" customFormat="false" ht="15" hidden="false" customHeight="false" outlineLevel="0" collapsed="false">
      <c r="A146" s="29"/>
      <c r="B146" s="30"/>
      <c r="C146" s="30"/>
      <c r="D146" s="30"/>
      <c r="E146" s="30"/>
      <c r="F146" s="30"/>
      <c r="G146" s="31"/>
      <c r="H146" s="31"/>
      <c r="I146" s="17" t="str">
        <f aca="false">IFERROR((G146-H146)/H146,"")</f>
        <v/>
      </c>
      <c r="J146" s="31"/>
      <c r="K146" s="30"/>
      <c r="L146" s="15" t="str">
        <f aca="false">IF(K146="W",(G146-1)*J146,IF(K146="L",-J146,IF(K146="P",0,"")))</f>
        <v/>
      </c>
      <c r="M146" s="16" t="str">
        <f aca="false">IFERROR(L146*$B$3,"")</f>
        <v/>
      </c>
      <c r="N146" s="15" t="n">
        <f aca="false">SUM($L$9:L146)</f>
        <v>0.85</v>
      </c>
      <c r="O146" s="16" t="n">
        <f aca="false">SUM($M$9:M146)</f>
        <v>8.5</v>
      </c>
      <c r="P146" s="13" t="n">
        <f aca="false">IFERROR(N146/SUM($J$9:J146),"")</f>
        <v>0.85</v>
      </c>
      <c r="Q146" s="13" t="n">
        <f aca="false">IFERROR(COUNTIF($K$9:K146,"W")/COUNTIF($K$9:K146,"&lt;&gt;"),"")</f>
        <v>1</v>
      </c>
      <c r="R146" s="17" t="n">
        <f aca="false">IFERROR(AVERAGE($I$9:I146),"")</f>
        <v>0.0277777777777778</v>
      </c>
    </row>
    <row r="147" customFormat="false" ht="15" hidden="false" customHeight="false" outlineLevel="0" collapsed="false">
      <c r="A147" s="29"/>
      <c r="B147" s="30"/>
      <c r="C147" s="30"/>
      <c r="D147" s="30"/>
      <c r="E147" s="30"/>
      <c r="F147" s="30"/>
      <c r="G147" s="31"/>
      <c r="H147" s="31"/>
      <c r="I147" s="17" t="str">
        <f aca="false">IFERROR((G147-H147)/H147,"")</f>
        <v/>
      </c>
      <c r="J147" s="31"/>
      <c r="K147" s="30"/>
      <c r="L147" s="15" t="str">
        <f aca="false">IF(K147="W",(G147-1)*J147,IF(K147="L",-J147,IF(K147="P",0,"")))</f>
        <v/>
      </c>
      <c r="M147" s="16" t="str">
        <f aca="false">IFERROR(L147*$B$3,"")</f>
        <v/>
      </c>
      <c r="N147" s="15" t="n">
        <f aca="false">SUM($L$9:L147)</f>
        <v>0.85</v>
      </c>
      <c r="O147" s="16" t="n">
        <f aca="false">SUM($M$9:M147)</f>
        <v>8.5</v>
      </c>
      <c r="P147" s="13" t="n">
        <f aca="false">IFERROR(N147/SUM($J$9:J147),"")</f>
        <v>0.85</v>
      </c>
      <c r="Q147" s="13" t="n">
        <f aca="false">IFERROR(COUNTIF($K$9:K147,"W")/COUNTIF($K$9:K147,"&lt;&gt;"),"")</f>
        <v>1</v>
      </c>
      <c r="R147" s="17" t="n">
        <f aca="false">IFERROR(AVERAGE($I$9:I147),"")</f>
        <v>0.0277777777777778</v>
      </c>
    </row>
    <row r="148" customFormat="false" ht="15" hidden="false" customHeight="false" outlineLevel="0" collapsed="false">
      <c r="A148" s="29"/>
      <c r="B148" s="30"/>
      <c r="C148" s="30"/>
      <c r="D148" s="30"/>
      <c r="E148" s="30"/>
      <c r="F148" s="30"/>
      <c r="G148" s="31"/>
      <c r="H148" s="31"/>
      <c r="I148" s="17" t="str">
        <f aca="false">IFERROR((G148-H148)/H148,"")</f>
        <v/>
      </c>
      <c r="J148" s="31"/>
      <c r="K148" s="30"/>
      <c r="L148" s="15" t="str">
        <f aca="false">IF(K148="W",(G148-1)*J148,IF(K148="L",-J148,IF(K148="P",0,"")))</f>
        <v/>
      </c>
      <c r="M148" s="16" t="str">
        <f aca="false">IFERROR(L148*$B$3,"")</f>
        <v/>
      </c>
      <c r="N148" s="15" t="n">
        <f aca="false">SUM($L$9:L148)</f>
        <v>0.85</v>
      </c>
      <c r="O148" s="16" t="n">
        <f aca="false">SUM($M$9:M148)</f>
        <v>8.5</v>
      </c>
      <c r="P148" s="13" t="n">
        <f aca="false">IFERROR(N148/SUM($J$9:J148),"")</f>
        <v>0.85</v>
      </c>
      <c r="Q148" s="13" t="n">
        <f aca="false">IFERROR(COUNTIF($K$9:K148,"W")/COUNTIF($K$9:K148,"&lt;&gt;"),"")</f>
        <v>1</v>
      </c>
      <c r="R148" s="17" t="n">
        <f aca="false">IFERROR(AVERAGE($I$9:I148),"")</f>
        <v>0.0277777777777778</v>
      </c>
    </row>
    <row r="149" customFormat="false" ht="15" hidden="false" customHeight="false" outlineLevel="0" collapsed="false">
      <c r="A149" s="29"/>
      <c r="B149" s="30"/>
      <c r="C149" s="30"/>
      <c r="D149" s="30"/>
      <c r="E149" s="30"/>
      <c r="F149" s="30"/>
      <c r="G149" s="31"/>
      <c r="H149" s="31"/>
      <c r="I149" s="17" t="str">
        <f aca="false">IFERROR((G149-H149)/H149,"")</f>
        <v/>
      </c>
      <c r="J149" s="31"/>
      <c r="K149" s="30"/>
      <c r="L149" s="15" t="str">
        <f aca="false">IF(K149="W",(G149-1)*J149,IF(K149="L",-J149,IF(K149="P",0,"")))</f>
        <v/>
      </c>
      <c r="M149" s="16" t="str">
        <f aca="false">IFERROR(L149*$B$3,"")</f>
        <v/>
      </c>
      <c r="N149" s="15" t="n">
        <f aca="false">SUM($L$9:L149)</f>
        <v>0.85</v>
      </c>
      <c r="O149" s="16" t="n">
        <f aca="false">SUM($M$9:M149)</f>
        <v>8.5</v>
      </c>
      <c r="P149" s="13" t="n">
        <f aca="false">IFERROR(N149/SUM($J$9:J149),"")</f>
        <v>0.85</v>
      </c>
      <c r="Q149" s="13" t="n">
        <f aca="false">IFERROR(COUNTIF($K$9:K149,"W")/COUNTIF($K$9:K149,"&lt;&gt;"),"")</f>
        <v>1</v>
      </c>
      <c r="R149" s="17" t="n">
        <f aca="false">IFERROR(AVERAGE($I$9:I149),"")</f>
        <v>0.0277777777777778</v>
      </c>
    </row>
    <row r="150" customFormat="false" ht="15" hidden="false" customHeight="false" outlineLevel="0" collapsed="false">
      <c r="A150" s="29"/>
      <c r="B150" s="30"/>
      <c r="C150" s="30"/>
      <c r="D150" s="30"/>
      <c r="E150" s="30"/>
      <c r="F150" s="30"/>
      <c r="G150" s="31"/>
      <c r="H150" s="31"/>
      <c r="I150" s="17" t="str">
        <f aca="false">IFERROR((G150-H150)/H150,"")</f>
        <v/>
      </c>
      <c r="J150" s="31"/>
      <c r="K150" s="30"/>
      <c r="L150" s="15" t="str">
        <f aca="false">IF(K150="W",(G150-1)*J150,IF(K150="L",-J150,IF(K150="P",0,"")))</f>
        <v/>
      </c>
      <c r="M150" s="16" t="str">
        <f aca="false">IFERROR(L150*$B$3,"")</f>
        <v/>
      </c>
      <c r="N150" s="15" t="n">
        <f aca="false">SUM($L$9:L150)</f>
        <v>0.85</v>
      </c>
      <c r="O150" s="16" t="n">
        <f aca="false">SUM($M$9:M150)</f>
        <v>8.5</v>
      </c>
      <c r="P150" s="13" t="n">
        <f aca="false">IFERROR(N150/SUM($J$9:J150),"")</f>
        <v>0.85</v>
      </c>
      <c r="Q150" s="13" t="n">
        <f aca="false">IFERROR(COUNTIF($K$9:K150,"W")/COUNTIF($K$9:K150,"&lt;&gt;"),"")</f>
        <v>1</v>
      </c>
      <c r="R150" s="17" t="n">
        <f aca="false">IFERROR(AVERAGE($I$9:I150),"")</f>
        <v>0.0277777777777778</v>
      </c>
    </row>
    <row r="151" customFormat="false" ht="15" hidden="false" customHeight="false" outlineLevel="0" collapsed="false">
      <c r="A151" s="29"/>
      <c r="B151" s="30"/>
      <c r="C151" s="30"/>
      <c r="D151" s="30"/>
      <c r="E151" s="30"/>
      <c r="F151" s="30"/>
      <c r="G151" s="31"/>
      <c r="H151" s="31"/>
      <c r="I151" s="17" t="str">
        <f aca="false">IFERROR((G151-H151)/H151,"")</f>
        <v/>
      </c>
      <c r="J151" s="31"/>
      <c r="K151" s="30"/>
      <c r="L151" s="15" t="str">
        <f aca="false">IF(K151="W",(G151-1)*J151,IF(K151="L",-J151,IF(K151="P",0,"")))</f>
        <v/>
      </c>
      <c r="M151" s="16" t="str">
        <f aca="false">IFERROR(L151*$B$3,"")</f>
        <v/>
      </c>
      <c r="N151" s="15" t="n">
        <f aca="false">SUM($L$9:L151)</f>
        <v>0.85</v>
      </c>
      <c r="O151" s="16" t="n">
        <f aca="false">SUM($M$9:M151)</f>
        <v>8.5</v>
      </c>
      <c r="P151" s="13" t="n">
        <f aca="false">IFERROR(N151/SUM($J$9:J151),"")</f>
        <v>0.85</v>
      </c>
      <c r="Q151" s="13" t="n">
        <f aca="false">IFERROR(COUNTIF($K$9:K151,"W")/COUNTIF($K$9:K151,"&lt;&gt;"),"")</f>
        <v>1</v>
      </c>
      <c r="R151" s="17" t="n">
        <f aca="false">IFERROR(AVERAGE($I$9:I151),"")</f>
        <v>0.0277777777777778</v>
      </c>
    </row>
    <row r="152" customFormat="false" ht="15" hidden="false" customHeight="false" outlineLevel="0" collapsed="false">
      <c r="A152" s="29"/>
      <c r="B152" s="30"/>
      <c r="C152" s="30"/>
      <c r="D152" s="30"/>
      <c r="E152" s="30"/>
      <c r="F152" s="30"/>
      <c r="G152" s="31"/>
      <c r="H152" s="31"/>
      <c r="I152" s="17" t="str">
        <f aca="false">IFERROR((G152-H152)/H152,"")</f>
        <v/>
      </c>
      <c r="J152" s="31"/>
      <c r="K152" s="30"/>
      <c r="L152" s="15" t="str">
        <f aca="false">IF(K152="W",(G152-1)*J152,IF(K152="L",-J152,IF(K152="P",0,"")))</f>
        <v/>
      </c>
      <c r="M152" s="16" t="str">
        <f aca="false">IFERROR(L152*$B$3,"")</f>
        <v/>
      </c>
      <c r="N152" s="15" t="n">
        <f aca="false">SUM($L$9:L152)</f>
        <v>0.85</v>
      </c>
      <c r="O152" s="16" t="n">
        <f aca="false">SUM($M$9:M152)</f>
        <v>8.5</v>
      </c>
      <c r="P152" s="13" t="n">
        <f aca="false">IFERROR(N152/SUM($J$9:J152),"")</f>
        <v>0.85</v>
      </c>
      <c r="Q152" s="13" t="n">
        <f aca="false">IFERROR(COUNTIF($K$9:K152,"W")/COUNTIF($K$9:K152,"&lt;&gt;"),"")</f>
        <v>1</v>
      </c>
      <c r="R152" s="17" t="n">
        <f aca="false">IFERROR(AVERAGE($I$9:I152),"")</f>
        <v>0.0277777777777778</v>
      </c>
    </row>
    <row r="153" customFormat="false" ht="15" hidden="false" customHeight="false" outlineLevel="0" collapsed="false">
      <c r="A153" s="29"/>
      <c r="B153" s="30"/>
      <c r="C153" s="30"/>
      <c r="D153" s="30"/>
      <c r="E153" s="30"/>
      <c r="F153" s="30"/>
      <c r="G153" s="31"/>
      <c r="H153" s="31"/>
      <c r="I153" s="17" t="str">
        <f aca="false">IFERROR((G153-H153)/H153,"")</f>
        <v/>
      </c>
      <c r="J153" s="31"/>
      <c r="K153" s="30"/>
      <c r="L153" s="15" t="str">
        <f aca="false">IF(K153="W",(G153-1)*J153,IF(K153="L",-J153,IF(K153="P",0,"")))</f>
        <v/>
      </c>
      <c r="M153" s="16" t="str">
        <f aca="false">IFERROR(L153*$B$3,"")</f>
        <v/>
      </c>
      <c r="N153" s="15" t="n">
        <f aca="false">SUM($L$9:L153)</f>
        <v>0.85</v>
      </c>
      <c r="O153" s="16" t="n">
        <f aca="false">SUM($M$9:M153)</f>
        <v>8.5</v>
      </c>
      <c r="P153" s="13" t="n">
        <f aca="false">IFERROR(N153/SUM($J$9:J153),"")</f>
        <v>0.85</v>
      </c>
      <c r="Q153" s="13" t="n">
        <f aca="false">IFERROR(COUNTIF($K$9:K153,"W")/COUNTIF($K$9:K153,"&lt;&gt;"),"")</f>
        <v>1</v>
      </c>
      <c r="R153" s="17" t="n">
        <f aca="false">IFERROR(AVERAGE($I$9:I153),"")</f>
        <v>0.0277777777777778</v>
      </c>
    </row>
    <row r="154" customFormat="false" ht="15" hidden="false" customHeight="false" outlineLevel="0" collapsed="false">
      <c r="A154" s="29"/>
      <c r="B154" s="30"/>
      <c r="C154" s="30"/>
      <c r="D154" s="30"/>
      <c r="E154" s="30"/>
      <c r="F154" s="30"/>
      <c r="G154" s="31"/>
      <c r="H154" s="31"/>
      <c r="I154" s="17" t="str">
        <f aca="false">IFERROR((G154-H154)/H154,"")</f>
        <v/>
      </c>
      <c r="J154" s="31"/>
      <c r="K154" s="30"/>
      <c r="L154" s="15" t="str">
        <f aca="false">IF(K154="W",(G154-1)*J154,IF(K154="L",-J154,IF(K154="P",0,"")))</f>
        <v/>
      </c>
      <c r="M154" s="16" t="str">
        <f aca="false">IFERROR(L154*$B$3,"")</f>
        <v/>
      </c>
      <c r="N154" s="15" t="n">
        <f aca="false">SUM($L$9:L154)</f>
        <v>0.85</v>
      </c>
      <c r="O154" s="16" t="n">
        <f aca="false">SUM($M$9:M154)</f>
        <v>8.5</v>
      </c>
      <c r="P154" s="13" t="n">
        <f aca="false">IFERROR(N154/SUM($J$9:J154),"")</f>
        <v>0.85</v>
      </c>
      <c r="Q154" s="13" t="n">
        <f aca="false">IFERROR(COUNTIF($K$9:K154,"W")/COUNTIF($K$9:K154,"&lt;&gt;"),"")</f>
        <v>1</v>
      </c>
      <c r="R154" s="17" t="n">
        <f aca="false">IFERROR(AVERAGE($I$9:I154),"")</f>
        <v>0.0277777777777778</v>
      </c>
    </row>
    <row r="155" customFormat="false" ht="15" hidden="false" customHeight="false" outlineLevel="0" collapsed="false">
      <c r="A155" s="29"/>
      <c r="B155" s="30"/>
      <c r="C155" s="30"/>
      <c r="D155" s="30"/>
      <c r="E155" s="30"/>
      <c r="F155" s="30"/>
      <c r="G155" s="31"/>
      <c r="H155" s="31"/>
      <c r="I155" s="17" t="str">
        <f aca="false">IFERROR((G155-H155)/H155,"")</f>
        <v/>
      </c>
      <c r="J155" s="31"/>
      <c r="K155" s="30"/>
      <c r="L155" s="15" t="str">
        <f aca="false">IF(K155="W",(G155-1)*J155,IF(K155="L",-J155,IF(K155="P",0,"")))</f>
        <v/>
      </c>
      <c r="M155" s="16" t="str">
        <f aca="false">IFERROR(L155*$B$3,"")</f>
        <v/>
      </c>
      <c r="N155" s="15" t="n">
        <f aca="false">SUM($L$9:L155)</f>
        <v>0.85</v>
      </c>
      <c r="O155" s="16" t="n">
        <f aca="false">SUM($M$9:M155)</f>
        <v>8.5</v>
      </c>
      <c r="P155" s="13" t="n">
        <f aca="false">IFERROR(N155/SUM($J$9:J155),"")</f>
        <v>0.85</v>
      </c>
      <c r="Q155" s="13" t="n">
        <f aca="false">IFERROR(COUNTIF($K$9:K155,"W")/COUNTIF($K$9:K155,"&lt;&gt;"),"")</f>
        <v>1</v>
      </c>
      <c r="R155" s="17" t="n">
        <f aca="false">IFERROR(AVERAGE($I$9:I155),"")</f>
        <v>0.0277777777777778</v>
      </c>
    </row>
    <row r="156" customFormat="false" ht="15" hidden="false" customHeight="false" outlineLevel="0" collapsed="false">
      <c r="A156" s="29"/>
      <c r="B156" s="30"/>
      <c r="C156" s="30"/>
      <c r="D156" s="30"/>
      <c r="E156" s="30"/>
      <c r="F156" s="30"/>
      <c r="G156" s="31"/>
      <c r="H156" s="31"/>
      <c r="I156" s="17" t="str">
        <f aca="false">IFERROR((G156-H156)/H156,"")</f>
        <v/>
      </c>
      <c r="J156" s="31"/>
      <c r="K156" s="30"/>
      <c r="L156" s="15" t="str">
        <f aca="false">IF(K156="W",(G156-1)*J156,IF(K156="L",-J156,IF(K156="P",0,"")))</f>
        <v/>
      </c>
      <c r="M156" s="16" t="str">
        <f aca="false">IFERROR(L156*$B$3,"")</f>
        <v/>
      </c>
      <c r="N156" s="15" t="n">
        <f aca="false">SUM($L$9:L156)</f>
        <v>0.85</v>
      </c>
      <c r="O156" s="16" t="n">
        <f aca="false">SUM($M$9:M156)</f>
        <v>8.5</v>
      </c>
      <c r="P156" s="13" t="n">
        <f aca="false">IFERROR(N156/SUM($J$9:J156),"")</f>
        <v>0.85</v>
      </c>
      <c r="Q156" s="13" t="n">
        <f aca="false">IFERROR(COUNTIF($K$9:K156,"W")/COUNTIF($K$9:K156,"&lt;&gt;"),"")</f>
        <v>1</v>
      </c>
      <c r="R156" s="17" t="n">
        <f aca="false">IFERROR(AVERAGE($I$9:I156),"")</f>
        <v>0.0277777777777778</v>
      </c>
    </row>
    <row r="157" customFormat="false" ht="15" hidden="false" customHeight="false" outlineLevel="0" collapsed="false">
      <c r="A157" s="29"/>
      <c r="B157" s="30"/>
      <c r="C157" s="30"/>
      <c r="D157" s="30"/>
      <c r="E157" s="30"/>
      <c r="F157" s="30"/>
      <c r="G157" s="31"/>
      <c r="H157" s="31"/>
      <c r="I157" s="17" t="str">
        <f aca="false">IFERROR((G157-H157)/H157,"")</f>
        <v/>
      </c>
      <c r="J157" s="31"/>
      <c r="K157" s="30"/>
      <c r="L157" s="15" t="str">
        <f aca="false">IF(K157="W",(G157-1)*J157,IF(K157="L",-J157,IF(K157="P",0,"")))</f>
        <v/>
      </c>
      <c r="M157" s="16" t="str">
        <f aca="false">IFERROR(L157*$B$3,"")</f>
        <v/>
      </c>
      <c r="N157" s="15" t="n">
        <f aca="false">SUM($L$9:L157)</f>
        <v>0.85</v>
      </c>
      <c r="O157" s="16" t="n">
        <f aca="false">SUM($M$9:M157)</f>
        <v>8.5</v>
      </c>
      <c r="P157" s="13" t="n">
        <f aca="false">IFERROR(N157/SUM($J$9:J157),"")</f>
        <v>0.85</v>
      </c>
      <c r="Q157" s="13" t="n">
        <f aca="false">IFERROR(COUNTIF($K$9:K157,"W")/COUNTIF($K$9:K157,"&lt;&gt;"),"")</f>
        <v>1</v>
      </c>
      <c r="R157" s="17" t="n">
        <f aca="false">IFERROR(AVERAGE($I$9:I157),"")</f>
        <v>0.0277777777777778</v>
      </c>
    </row>
    <row r="158" customFormat="false" ht="15" hidden="false" customHeight="false" outlineLevel="0" collapsed="false">
      <c r="A158" s="29"/>
      <c r="B158" s="30"/>
      <c r="C158" s="30"/>
      <c r="D158" s="30"/>
      <c r="E158" s="30"/>
      <c r="F158" s="30"/>
      <c r="G158" s="31"/>
      <c r="H158" s="31"/>
      <c r="I158" s="17" t="str">
        <f aca="false">IFERROR((G158-H158)/H158,"")</f>
        <v/>
      </c>
      <c r="J158" s="31"/>
      <c r="K158" s="30"/>
      <c r="L158" s="15" t="str">
        <f aca="false">IF(K158="W",(G158-1)*J158,IF(K158="L",-J158,IF(K158="P",0,"")))</f>
        <v/>
      </c>
      <c r="M158" s="16" t="str">
        <f aca="false">IFERROR(L158*$B$3,"")</f>
        <v/>
      </c>
      <c r="N158" s="15" t="n">
        <f aca="false">SUM($L$9:L158)</f>
        <v>0.85</v>
      </c>
      <c r="O158" s="16" t="n">
        <f aca="false">SUM($M$9:M158)</f>
        <v>8.5</v>
      </c>
      <c r="P158" s="13" t="n">
        <f aca="false">IFERROR(N158/SUM($J$9:J158),"")</f>
        <v>0.85</v>
      </c>
      <c r="Q158" s="13" t="n">
        <f aca="false">IFERROR(COUNTIF($K$9:K158,"W")/COUNTIF($K$9:K158,"&lt;&gt;"),"")</f>
        <v>1</v>
      </c>
      <c r="R158" s="17" t="n">
        <f aca="false">IFERROR(AVERAGE($I$9:I158),"")</f>
        <v>0.0277777777777778</v>
      </c>
    </row>
    <row r="159" customFormat="false" ht="15" hidden="false" customHeight="false" outlineLevel="0" collapsed="false">
      <c r="A159" s="29"/>
      <c r="B159" s="30"/>
      <c r="C159" s="30"/>
      <c r="D159" s="30"/>
      <c r="E159" s="30"/>
      <c r="F159" s="30"/>
      <c r="G159" s="31"/>
      <c r="H159" s="31"/>
      <c r="I159" s="17" t="str">
        <f aca="false">IFERROR((G159-H159)/H159,"")</f>
        <v/>
      </c>
      <c r="J159" s="31"/>
      <c r="K159" s="30"/>
      <c r="L159" s="15" t="str">
        <f aca="false">IF(K159="W",(G159-1)*J159,IF(K159="L",-J159,IF(K159="P",0,"")))</f>
        <v/>
      </c>
      <c r="M159" s="16" t="str">
        <f aca="false">IFERROR(L159*$B$3,"")</f>
        <v/>
      </c>
      <c r="N159" s="15" t="n">
        <f aca="false">SUM($L$9:L159)</f>
        <v>0.85</v>
      </c>
      <c r="O159" s="16" t="n">
        <f aca="false">SUM($M$9:M159)</f>
        <v>8.5</v>
      </c>
      <c r="P159" s="13" t="n">
        <f aca="false">IFERROR(N159/SUM($J$9:J159),"")</f>
        <v>0.85</v>
      </c>
      <c r="Q159" s="13" t="n">
        <f aca="false">IFERROR(COUNTIF($K$9:K159,"W")/COUNTIF($K$9:K159,"&lt;&gt;"),"")</f>
        <v>1</v>
      </c>
      <c r="R159" s="17" t="n">
        <f aca="false">IFERROR(AVERAGE($I$9:I159),"")</f>
        <v>0.0277777777777778</v>
      </c>
    </row>
    <row r="160" customFormat="false" ht="15" hidden="false" customHeight="false" outlineLevel="0" collapsed="false">
      <c r="A160" s="29"/>
      <c r="B160" s="30"/>
      <c r="C160" s="30"/>
      <c r="D160" s="30"/>
      <c r="E160" s="30"/>
      <c r="F160" s="30"/>
      <c r="G160" s="31"/>
      <c r="H160" s="31"/>
      <c r="I160" s="17" t="str">
        <f aca="false">IFERROR((G160-H160)/H160,"")</f>
        <v/>
      </c>
      <c r="J160" s="31"/>
      <c r="K160" s="30"/>
      <c r="L160" s="15" t="str">
        <f aca="false">IF(K160="W",(G160-1)*J160,IF(K160="L",-J160,IF(K160="P",0,"")))</f>
        <v/>
      </c>
      <c r="M160" s="16" t="str">
        <f aca="false">IFERROR(L160*$B$3,"")</f>
        <v/>
      </c>
      <c r="N160" s="15" t="n">
        <f aca="false">SUM($L$9:L160)</f>
        <v>0.85</v>
      </c>
      <c r="O160" s="16" t="n">
        <f aca="false">SUM($M$9:M160)</f>
        <v>8.5</v>
      </c>
      <c r="P160" s="13" t="n">
        <f aca="false">IFERROR(N160/SUM($J$9:J160),"")</f>
        <v>0.85</v>
      </c>
      <c r="Q160" s="13" t="n">
        <f aca="false">IFERROR(COUNTIF($K$9:K160,"W")/COUNTIF($K$9:K160,"&lt;&gt;"),"")</f>
        <v>1</v>
      </c>
      <c r="R160" s="17" t="n">
        <f aca="false">IFERROR(AVERAGE($I$9:I160),"")</f>
        <v>0.0277777777777778</v>
      </c>
    </row>
    <row r="161" customFormat="false" ht="15" hidden="false" customHeight="false" outlineLevel="0" collapsed="false">
      <c r="A161" s="29"/>
      <c r="B161" s="30"/>
      <c r="C161" s="30"/>
      <c r="D161" s="30"/>
      <c r="E161" s="30"/>
      <c r="F161" s="30"/>
      <c r="G161" s="31"/>
      <c r="H161" s="31"/>
      <c r="I161" s="17" t="str">
        <f aca="false">IFERROR((G161-H161)/H161,"")</f>
        <v/>
      </c>
      <c r="J161" s="31"/>
      <c r="K161" s="30"/>
      <c r="L161" s="15" t="str">
        <f aca="false">IF(K161="W",(G161-1)*J161,IF(K161="L",-J161,IF(K161="P",0,"")))</f>
        <v/>
      </c>
      <c r="M161" s="16" t="str">
        <f aca="false">IFERROR(L161*$B$3,"")</f>
        <v/>
      </c>
      <c r="N161" s="15" t="n">
        <f aca="false">SUM($L$9:L161)</f>
        <v>0.85</v>
      </c>
      <c r="O161" s="16" t="n">
        <f aca="false">SUM($M$9:M161)</f>
        <v>8.5</v>
      </c>
      <c r="P161" s="13" t="n">
        <f aca="false">IFERROR(N161/SUM($J$9:J161),"")</f>
        <v>0.85</v>
      </c>
      <c r="Q161" s="13" t="n">
        <f aca="false">IFERROR(COUNTIF($K$9:K161,"W")/COUNTIF($K$9:K161,"&lt;&gt;"),"")</f>
        <v>1</v>
      </c>
      <c r="R161" s="17" t="n">
        <f aca="false">IFERROR(AVERAGE($I$9:I161),"")</f>
        <v>0.0277777777777778</v>
      </c>
    </row>
    <row r="162" customFormat="false" ht="15" hidden="false" customHeight="false" outlineLevel="0" collapsed="false">
      <c r="A162" s="29"/>
      <c r="B162" s="30"/>
      <c r="C162" s="30"/>
      <c r="D162" s="30"/>
      <c r="E162" s="30"/>
      <c r="F162" s="30"/>
      <c r="G162" s="31"/>
      <c r="H162" s="31"/>
      <c r="I162" s="17" t="str">
        <f aca="false">IFERROR((G162-H162)/H162,"")</f>
        <v/>
      </c>
      <c r="J162" s="31"/>
      <c r="K162" s="30"/>
      <c r="L162" s="15" t="str">
        <f aca="false">IF(K162="W",(G162-1)*J162,IF(K162="L",-J162,IF(K162="P",0,"")))</f>
        <v/>
      </c>
      <c r="M162" s="16" t="str">
        <f aca="false">IFERROR(L162*$B$3,"")</f>
        <v/>
      </c>
      <c r="N162" s="15" t="n">
        <f aca="false">SUM($L$9:L162)</f>
        <v>0.85</v>
      </c>
      <c r="O162" s="16" t="n">
        <f aca="false">SUM($M$9:M162)</f>
        <v>8.5</v>
      </c>
      <c r="P162" s="13" t="n">
        <f aca="false">IFERROR(N162/SUM($J$9:J162),"")</f>
        <v>0.85</v>
      </c>
      <c r="Q162" s="13" t="n">
        <f aca="false">IFERROR(COUNTIF($K$9:K162,"W")/COUNTIF($K$9:K162,"&lt;&gt;"),"")</f>
        <v>1</v>
      </c>
      <c r="R162" s="17" t="n">
        <f aca="false">IFERROR(AVERAGE($I$9:I162),"")</f>
        <v>0.0277777777777778</v>
      </c>
    </row>
    <row r="163" customFormat="false" ht="15" hidden="false" customHeight="false" outlineLevel="0" collapsed="false">
      <c r="A163" s="29"/>
      <c r="B163" s="30"/>
      <c r="C163" s="30"/>
      <c r="D163" s="30"/>
      <c r="E163" s="30"/>
      <c r="F163" s="30"/>
      <c r="G163" s="31"/>
      <c r="H163" s="31"/>
      <c r="I163" s="17" t="str">
        <f aca="false">IFERROR((G163-H163)/H163,"")</f>
        <v/>
      </c>
      <c r="J163" s="31"/>
      <c r="K163" s="30"/>
      <c r="L163" s="15" t="str">
        <f aca="false">IF(K163="W",(G163-1)*J163,IF(K163="L",-J163,IF(K163="P",0,"")))</f>
        <v/>
      </c>
      <c r="M163" s="16" t="str">
        <f aca="false">IFERROR(L163*$B$3,"")</f>
        <v/>
      </c>
      <c r="N163" s="15" t="n">
        <f aca="false">SUM($L$9:L163)</f>
        <v>0.85</v>
      </c>
      <c r="O163" s="16" t="n">
        <f aca="false">SUM($M$9:M163)</f>
        <v>8.5</v>
      </c>
      <c r="P163" s="13" t="n">
        <f aca="false">IFERROR(N163/SUM($J$9:J163),"")</f>
        <v>0.85</v>
      </c>
      <c r="Q163" s="13" t="n">
        <f aca="false">IFERROR(COUNTIF($K$9:K163,"W")/COUNTIF($K$9:K163,"&lt;&gt;"),"")</f>
        <v>1</v>
      </c>
      <c r="R163" s="17" t="n">
        <f aca="false">IFERROR(AVERAGE($I$9:I163),"")</f>
        <v>0.0277777777777778</v>
      </c>
    </row>
    <row r="164" customFormat="false" ht="15" hidden="false" customHeight="false" outlineLevel="0" collapsed="false">
      <c r="A164" s="29"/>
      <c r="B164" s="30"/>
      <c r="C164" s="30"/>
      <c r="D164" s="30"/>
      <c r="E164" s="30"/>
      <c r="F164" s="30"/>
      <c r="G164" s="31"/>
      <c r="H164" s="31"/>
      <c r="I164" s="17" t="str">
        <f aca="false">IFERROR((G164-H164)/H164,"")</f>
        <v/>
      </c>
      <c r="J164" s="31"/>
      <c r="K164" s="30"/>
      <c r="L164" s="15" t="str">
        <f aca="false">IF(K164="W",(G164-1)*J164,IF(K164="L",-J164,IF(K164="P",0,"")))</f>
        <v/>
      </c>
      <c r="M164" s="16" t="str">
        <f aca="false">IFERROR(L164*$B$3,"")</f>
        <v/>
      </c>
      <c r="N164" s="15" t="n">
        <f aca="false">SUM($L$9:L164)</f>
        <v>0.85</v>
      </c>
      <c r="O164" s="16" t="n">
        <f aca="false">SUM($M$9:M164)</f>
        <v>8.5</v>
      </c>
      <c r="P164" s="13" t="n">
        <f aca="false">IFERROR(N164/SUM($J$9:J164),"")</f>
        <v>0.85</v>
      </c>
      <c r="Q164" s="13" t="n">
        <f aca="false">IFERROR(COUNTIF($K$9:K164,"W")/COUNTIF($K$9:K164,"&lt;&gt;"),"")</f>
        <v>1</v>
      </c>
      <c r="R164" s="17" t="n">
        <f aca="false">IFERROR(AVERAGE($I$9:I164),"")</f>
        <v>0.0277777777777778</v>
      </c>
    </row>
    <row r="165" customFormat="false" ht="15" hidden="false" customHeight="false" outlineLevel="0" collapsed="false">
      <c r="A165" s="29"/>
      <c r="B165" s="30"/>
      <c r="C165" s="30"/>
      <c r="D165" s="30"/>
      <c r="E165" s="30"/>
      <c r="F165" s="30"/>
      <c r="G165" s="31"/>
      <c r="H165" s="31"/>
      <c r="I165" s="17" t="str">
        <f aca="false">IFERROR((G165-H165)/H165,"")</f>
        <v/>
      </c>
      <c r="J165" s="31"/>
      <c r="K165" s="30"/>
      <c r="L165" s="15" t="str">
        <f aca="false">IF(K165="W",(G165-1)*J165,IF(K165="L",-J165,IF(K165="P",0,"")))</f>
        <v/>
      </c>
      <c r="M165" s="16" t="str">
        <f aca="false">IFERROR(L165*$B$3,"")</f>
        <v/>
      </c>
      <c r="N165" s="15" t="n">
        <f aca="false">SUM($L$9:L165)</f>
        <v>0.85</v>
      </c>
      <c r="O165" s="16" t="n">
        <f aca="false">SUM($M$9:M165)</f>
        <v>8.5</v>
      </c>
      <c r="P165" s="13" t="n">
        <f aca="false">IFERROR(N165/SUM($J$9:J165),"")</f>
        <v>0.85</v>
      </c>
      <c r="Q165" s="13" t="n">
        <f aca="false">IFERROR(COUNTIF($K$9:K165,"W")/COUNTIF($K$9:K165,"&lt;&gt;"),"")</f>
        <v>1</v>
      </c>
      <c r="R165" s="17" t="n">
        <f aca="false">IFERROR(AVERAGE($I$9:I165),"")</f>
        <v>0.0277777777777778</v>
      </c>
    </row>
    <row r="166" customFormat="false" ht="15" hidden="false" customHeight="false" outlineLevel="0" collapsed="false">
      <c r="A166" s="29"/>
      <c r="B166" s="30"/>
      <c r="C166" s="30"/>
      <c r="D166" s="30"/>
      <c r="E166" s="30"/>
      <c r="F166" s="30"/>
      <c r="G166" s="31"/>
      <c r="H166" s="31"/>
      <c r="I166" s="17" t="str">
        <f aca="false">IFERROR((G166-H166)/H166,"")</f>
        <v/>
      </c>
      <c r="J166" s="31"/>
      <c r="K166" s="30"/>
      <c r="L166" s="15" t="str">
        <f aca="false">IF(K166="W",(G166-1)*J166,IF(K166="L",-J166,IF(K166="P",0,"")))</f>
        <v/>
      </c>
      <c r="M166" s="16" t="str">
        <f aca="false">IFERROR(L166*$B$3,"")</f>
        <v/>
      </c>
      <c r="N166" s="15" t="n">
        <f aca="false">SUM($L$9:L166)</f>
        <v>0.85</v>
      </c>
      <c r="O166" s="16" t="n">
        <f aca="false">SUM($M$9:M166)</f>
        <v>8.5</v>
      </c>
      <c r="P166" s="13" t="n">
        <f aca="false">IFERROR(N166/SUM($J$9:J166),"")</f>
        <v>0.85</v>
      </c>
      <c r="Q166" s="13" t="n">
        <f aca="false">IFERROR(COUNTIF($K$9:K166,"W")/COUNTIF($K$9:K166,"&lt;&gt;"),"")</f>
        <v>1</v>
      </c>
      <c r="R166" s="17" t="n">
        <f aca="false">IFERROR(AVERAGE($I$9:I166),"")</f>
        <v>0.0277777777777778</v>
      </c>
    </row>
    <row r="167" customFormat="false" ht="15" hidden="false" customHeight="false" outlineLevel="0" collapsed="false">
      <c r="A167" s="29"/>
      <c r="B167" s="30"/>
      <c r="C167" s="30"/>
      <c r="D167" s="30"/>
      <c r="E167" s="30"/>
      <c r="F167" s="30"/>
      <c r="G167" s="31"/>
      <c r="H167" s="31"/>
      <c r="I167" s="17" t="str">
        <f aca="false">IFERROR((G167-H167)/H167,"")</f>
        <v/>
      </c>
      <c r="J167" s="31"/>
      <c r="K167" s="30"/>
      <c r="L167" s="15" t="str">
        <f aca="false">IF(K167="W",(G167-1)*J167,IF(K167="L",-J167,IF(K167="P",0,"")))</f>
        <v/>
      </c>
      <c r="M167" s="16" t="str">
        <f aca="false">IFERROR(L167*$B$3,"")</f>
        <v/>
      </c>
      <c r="N167" s="15" t="n">
        <f aca="false">SUM($L$9:L167)</f>
        <v>0.85</v>
      </c>
      <c r="O167" s="16" t="n">
        <f aca="false">SUM($M$9:M167)</f>
        <v>8.5</v>
      </c>
      <c r="P167" s="13" t="n">
        <f aca="false">IFERROR(N167/SUM($J$9:J167),"")</f>
        <v>0.85</v>
      </c>
      <c r="Q167" s="13" t="n">
        <f aca="false">IFERROR(COUNTIF($K$9:K167,"W")/COUNTIF($K$9:K167,"&lt;&gt;"),"")</f>
        <v>1</v>
      </c>
      <c r="R167" s="17" t="n">
        <f aca="false">IFERROR(AVERAGE($I$9:I167),"")</f>
        <v>0.0277777777777778</v>
      </c>
    </row>
    <row r="168" customFormat="false" ht="15" hidden="false" customHeight="false" outlineLevel="0" collapsed="false">
      <c r="A168" s="29"/>
      <c r="B168" s="30"/>
      <c r="C168" s="30"/>
      <c r="D168" s="30"/>
      <c r="E168" s="30"/>
      <c r="F168" s="30"/>
      <c r="G168" s="31"/>
      <c r="H168" s="31"/>
      <c r="I168" s="17" t="str">
        <f aca="false">IFERROR((G168-H168)/H168,"")</f>
        <v/>
      </c>
      <c r="J168" s="31"/>
      <c r="K168" s="30"/>
      <c r="L168" s="15" t="str">
        <f aca="false">IF(K168="W",(G168-1)*J168,IF(K168="L",-J168,IF(K168="P",0,"")))</f>
        <v/>
      </c>
      <c r="M168" s="16" t="str">
        <f aca="false">IFERROR(L168*$B$3,"")</f>
        <v/>
      </c>
      <c r="N168" s="15" t="n">
        <f aca="false">SUM($L$9:L168)</f>
        <v>0.85</v>
      </c>
      <c r="O168" s="16" t="n">
        <f aca="false">SUM($M$9:M168)</f>
        <v>8.5</v>
      </c>
      <c r="P168" s="13" t="n">
        <f aca="false">IFERROR(N168/SUM($J$9:J168),"")</f>
        <v>0.85</v>
      </c>
      <c r="Q168" s="13" t="n">
        <f aca="false">IFERROR(COUNTIF($K$9:K168,"W")/COUNTIF($K$9:K168,"&lt;&gt;"),"")</f>
        <v>1</v>
      </c>
      <c r="R168" s="17" t="n">
        <f aca="false">IFERROR(AVERAGE($I$9:I168),"")</f>
        <v>0.0277777777777778</v>
      </c>
    </row>
    <row r="169" customFormat="false" ht="15" hidden="false" customHeight="false" outlineLevel="0" collapsed="false">
      <c r="A169" s="29"/>
      <c r="B169" s="30"/>
      <c r="C169" s="30"/>
      <c r="D169" s="30"/>
      <c r="E169" s="30"/>
      <c r="F169" s="30"/>
      <c r="G169" s="31"/>
      <c r="H169" s="31"/>
      <c r="I169" s="17" t="str">
        <f aca="false">IFERROR((G169-H169)/H169,"")</f>
        <v/>
      </c>
      <c r="J169" s="31"/>
      <c r="K169" s="30"/>
      <c r="L169" s="15" t="str">
        <f aca="false">IF(K169="W",(G169-1)*J169,IF(K169="L",-J169,IF(K169="P",0,"")))</f>
        <v/>
      </c>
      <c r="M169" s="16" t="str">
        <f aca="false">IFERROR(L169*$B$3,"")</f>
        <v/>
      </c>
      <c r="N169" s="15" t="n">
        <f aca="false">SUM($L$9:L169)</f>
        <v>0.85</v>
      </c>
      <c r="O169" s="16" t="n">
        <f aca="false">SUM($M$9:M169)</f>
        <v>8.5</v>
      </c>
      <c r="P169" s="13" t="n">
        <f aca="false">IFERROR(N169/SUM($J$9:J169),"")</f>
        <v>0.85</v>
      </c>
      <c r="Q169" s="13" t="n">
        <f aca="false">IFERROR(COUNTIF($K$9:K169,"W")/COUNTIF($K$9:K169,"&lt;&gt;"),"")</f>
        <v>1</v>
      </c>
      <c r="R169" s="17" t="n">
        <f aca="false">IFERROR(AVERAGE($I$9:I169),"")</f>
        <v>0.0277777777777778</v>
      </c>
    </row>
    <row r="170" customFormat="false" ht="15" hidden="false" customHeight="false" outlineLevel="0" collapsed="false">
      <c r="A170" s="29"/>
      <c r="B170" s="30"/>
      <c r="C170" s="30"/>
      <c r="D170" s="30"/>
      <c r="E170" s="30"/>
      <c r="F170" s="30"/>
      <c r="G170" s="31"/>
      <c r="H170" s="31"/>
      <c r="I170" s="17" t="str">
        <f aca="false">IFERROR((G170-H170)/H170,"")</f>
        <v/>
      </c>
      <c r="J170" s="31"/>
      <c r="K170" s="30"/>
      <c r="L170" s="15" t="str">
        <f aca="false">IF(K170="W",(G170-1)*J170,IF(K170="L",-J170,IF(K170="P",0,"")))</f>
        <v/>
      </c>
      <c r="M170" s="16" t="str">
        <f aca="false">IFERROR(L170*$B$3,"")</f>
        <v/>
      </c>
      <c r="N170" s="15" t="n">
        <f aca="false">SUM($L$9:L170)</f>
        <v>0.85</v>
      </c>
      <c r="O170" s="16" t="n">
        <f aca="false">SUM($M$9:M170)</f>
        <v>8.5</v>
      </c>
      <c r="P170" s="13" t="n">
        <f aca="false">IFERROR(N170/SUM($J$9:J170),"")</f>
        <v>0.85</v>
      </c>
      <c r="Q170" s="13" t="n">
        <f aca="false">IFERROR(COUNTIF($K$9:K170,"W")/COUNTIF($K$9:K170,"&lt;&gt;"),"")</f>
        <v>1</v>
      </c>
      <c r="R170" s="17" t="n">
        <f aca="false">IFERROR(AVERAGE($I$9:I170),"")</f>
        <v>0.0277777777777778</v>
      </c>
    </row>
    <row r="171" customFormat="false" ht="15" hidden="false" customHeight="false" outlineLevel="0" collapsed="false">
      <c r="A171" s="29"/>
      <c r="B171" s="30"/>
      <c r="C171" s="30"/>
      <c r="D171" s="30"/>
      <c r="E171" s="30"/>
      <c r="F171" s="30"/>
      <c r="G171" s="31"/>
      <c r="H171" s="31"/>
      <c r="I171" s="17" t="str">
        <f aca="false">IFERROR((G171-H171)/H171,"")</f>
        <v/>
      </c>
      <c r="J171" s="31"/>
      <c r="K171" s="30"/>
      <c r="L171" s="15" t="str">
        <f aca="false">IF(K171="W",(G171-1)*J171,IF(K171="L",-J171,IF(K171="P",0,"")))</f>
        <v/>
      </c>
      <c r="M171" s="16" t="str">
        <f aca="false">IFERROR(L171*$B$3,"")</f>
        <v/>
      </c>
      <c r="N171" s="15" t="n">
        <f aca="false">SUM($L$9:L171)</f>
        <v>0.85</v>
      </c>
      <c r="O171" s="16" t="n">
        <f aca="false">SUM($M$9:M171)</f>
        <v>8.5</v>
      </c>
      <c r="P171" s="13" t="n">
        <f aca="false">IFERROR(N171/SUM($J$9:J171),"")</f>
        <v>0.85</v>
      </c>
      <c r="Q171" s="13" t="n">
        <f aca="false">IFERROR(COUNTIF($K$9:K171,"W")/COUNTIF($K$9:K171,"&lt;&gt;"),"")</f>
        <v>1</v>
      </c>
      <c r="R171" s="17" t="n">
        <f aca="false">IFERROR(AVERAGE($I$9:I171),"")</f>
        <v>0.0277777777777778</v>
      </c>
    </row>
    <row r="172" customFormat="false" ht="15" hidden="false" customHeight="false" outlineLevel="0" collapsed="false">
      <c r="A172" s="29"/>
      <c r="B172" s="30"/>
      <c r="C172" s="30"/>
      <c r="D172" s="30"/>
      <c r="E172" s="30"/>
      <c r="F172" s="30"/>
      <c r="G172" s="31"/>
      <c r="H172" s="31"/>
      <c r="I172" s="17" t="str">
        <f aca="false">IFERROR((G172-H172)/H172,"")</f>
        <v/>
      </c>
      <c r="J172" s="31"/>
      <c r="K172" s="30"/>
      <c r="L172" s="15" t="str">
        <f aca="false">IF(K172="W",(G172-1)*J172,IF(K172="L",-J172,IF(K172="P",0,"")))</f>
        <v/>
      </c>
      <c r="M172" s="16" t="str">
        <f aca="false">IFERROR(L172*$B$3,"")</f>
        <v/>
      </c>
      <c r="N172" s="15" t="n">
        <f aca="false">SUM($L$9:L172)</f>
        <v>0.85</v>
      </c>
      <c r="O172" s="16" t="n">
        <f aca="false">SUM($M$9:M172)</f>
        <v>8.5</v>
      </c>
      <c r="P172" s="13" t="n">
        <f aca="false">IFERROR(N172/SUM($J$9:J172),"")</f>
        <v>0.85</v>
      </c>
      <c r="Q172" s="13" t="n">
        <f aca="false">IFERROR(COUNTIF($K$9:K172,"W")/COUNTIF($K$9:K172,"&lt;&gt;"),"")</f>
        <v>1</v>
      </c>
      <c r="R172" s="17" t="n">
        <f aca="false">IFERROR(AVERAGE($I$9:I172),"")</f>
        <v>0.0277777777777778</v>
      </c>
    </row>
    <row r="173" customFormat="false" ht="15" hidden="false" customHeight="false" outlineLevel="0" collapsed="false">
      <c r="A173" s="29"/>
      <c r="B173" s="30"/>
      <c r="C173" s="30"/>
      <c r="D173" s="30"/>
      <c r="E173" s="30"/>
      <c r="F173" s="30"/>
      <c r="G173" s="31"/>
      <c r="H173" s="31"/>
      <c r="I173" s="17" t="str">
        <f aca="false">IFERROR((G173-H173)/H173,"")</f>
        <v/>
      </c>
      <c r="J173" s="31"/>
      <c r="K173" s="30"/>
      <c r="L173" s="15" t="str">
        <f aca="false">IF(K173="W",(G173-1)*J173,IF(K173="L",-J173,IF(K173="P",0,"")))</f>
        <v/>
      </c>
      <c r="M173" s="16" t="str">
        <f aca="false">IFERROR(L173*$B$3,"")</f>
        <v/>
      </c>
      <c r="N173" s="15" t="n">
        <f aca="false">SUM($L$9:L173)</f>
        <v>0.85</v>
      </c>
      <c r="O173" s="16" t="n">
        <f aca="false">SUM($M$9:M173)</f>
        <v>8.5</v>
      </c>
      <c r="P173" s="13" t="n">
        <f aca="false">IFERROR(N173/SUM($J$9:J173),"")</f>
        <v>0.85</v>
      </c>
      <c r="Q173" s="13" t="n">
        <f aca="false">IFERROR(COUNTIF($K$9:K173,"W")/COUNTIF($K$9:K173,"&lt;&gt;"),"")</f>
        <v>1</v>
      </c>
      <c r="R173" s="17" t="n">
        <f aca="false">IFERROR(AVERAGE($I$9:I173),"")</f>
        <v>0.0277777777777778</v>
      </c>
    </row>
    <row r="174" customFormat="false" ht="15" hidden="false" customHeight="false" outlineLevel="0" collapsed="false">
      <c r="A174" s="29"/>
      <c r="B174" s="30"/>
      <c r="C174" s="30"/>
      <c r="D174" s="30"/>
      <c r="E174" s="30"/>
      <c r="F174" s="30"/>
      <c r="G174" s="31"/>
      <c r="H174" s="31"/>
      <c r="I174" s="17" t="str">
        <f aca="false">IFERROR((G174-H174)/H174,"")</f>
        <v/>
      </c>
      <c r="J174" s="31"/>
      <c r="K174" s="30"/>
      <c r="L174" s="15" t="str">
        <f aca="false">IF(K174="W",(G174-1)*J174,IF(K174="L",-J174,IF(K174="P",0,"")))</f>
        <v/>
      </c>
      <c r="M174" s="16" t="str">
        <f aca="false">IFERROR(L174*$B$3,"")</f>
        <v/>
      </c>
      <c r="N174" s="15" t="n">
        <f aca="false">SUM($L$9:L174)</f>
        <v>0.85</v>
      </c>
      <c r="O174" s="16" t="n">
        <f aca="false">SUM($M$9:M174)</f>
        <v>8.5</v>
      </c>
      <c r="P174" s="13" t="n">
        <f aca="false">IFERROR(N174/SUM($J$9:J174),"")</f>
        <v>0.85</v>
      </c>
      <c r="Q174" s="13" t="n">
        <f aca="false">IFERROR(COUNTIF($K$9:K174,"W")/COUNTIF($K$9:K174,"&lt;&gt;"),"")</f>
        <v>1</v>
      </c>
      <c r="R174" s="17" t="n">
        <f aca="false">IFERROR(AVERAGE($I$9:I174),"")</f>
        <v>0.0277777777777778</v>
      </c>
    </row>
    <row r="175" customFormat="false" ht="15" hidden="false" customHeight="false" outlineLevel="0" collapsed="false">
      <c r="A175" s="29"/>
      <c r="B175" s="30"/>
      <c r="C175" s="30"/>
      <c r="D175" s="30"/>
      <c r="E175" s="30"/>
      <c r="F175" s="30"/>
      <c r="G175" s="31"/>
      <c r="H175" s="31"/>
      <c r="I175" s="17" t="str">
        <f aca="false">IFERROR((G175-H175)/H175,"")</f>
        <v/>
      </c>
      <c r="J175" s="31"/>
      <c r="K175" s="30"/>
      <c r="L175" s="15" t="str">
        <f aca="false">IF(K175="W",(G175-1)*J175,IF(K175="L",-J175,IF(K175="P",0,"")))</f>
        <v/>
      </c>
      <c r="M175" s="16" t="str">
        <f aca="false">IFERROR(L175*$B$3,"")</f>
        <v/>
      </c>
      <c r="N175" s="15" t="n">
        <f aca="false">SUM($L$9:L175)</f>
        <v>0.85</v>
      </c>
      <c r="O175" s="16" t="n">
        <f aca="false">SUM($M$9:M175)</f>
        <v>8.5</v>
      </c>
      <c r="P175" s="13" t="n">
        <f aca="false">IFERROR(N175/SUM($J$9:J175),"")</f>
        <v>0.85</v>
      </c>
      <c r="Q175" s="13" t="n">
        <f aca="false">IFERROR(COUNTIF($K$9:K175,"W")/COUNTIF($K$9:K175,"&lt;&gt;"),"")</f>
        <v>1</v>
      </c>
      <c r="R175" s="17" t="n">
        <f aca="false">IFERROR(AVERAGE($I$9:I175),"")</f>
        <v>0.0277777777777778</v>
      </c>
    </row>
    <row r="176" customFormat="false" ht="15" hidden="false" customHeight="false" outlineLevel="0" collapsed="false">
      <c r="A176" s="29"/>
      <c r="B176" s="30"/>
      <c r="C176" s="30"/>
      <c r="D176" s="30"/>
      <c r="E176" s="30"/>
      <c r="F176" s="30"/>
      <c r="G176" s="31"/>
      <c r="H176" s="31"/>
      <c r="I176" s="17" t="str">
        <f aca="false">IFERROR((G176-H176)/H176,"")</f>
        <v/>
      </c>
      <c r="J176" s="31"/>
      <c r="K176" s="30"/>
      <c r="L176" s="15" t="str">
        <f aca="false">IF(K176="W",(G176-1)*J176,IF(K176="L",-J176,IF(K176="P",0,"")))</f>
        <v/>
      </c>
      <c r="M176" s="16" t="str">
        <f aca="false">IFERROR(L176*$B$3,"")</f>
        <v/>
      </c>
      <c r="N176" s="15" t="n">
        <f aca="false">SUM($L$9:L176)</f>
        <v>0.85</v>
      </c>
      <c r="O176" s="16" t="n">
        <f aca="false">SUM($M$9:M176)</f>
        <v>8.5</v>
      </c>
      <c r="P176" s="13" t="n">
        <f aca="false">IFERROR(N176/SUM($J$9:J176),"")</f>
        <v>0.85</v>
      </c>
      <c r="Q176" s="13" t="n">
        <f aca="false">IFERROR(COUNTIF($K$9:K176,"W")/COUNTIF($K$9:K176,"&lt;&gt;"),"")</f>
        <v>1</v>
      </c>
      <c r="R176" s="17" t="n">
        <f aca="false">IFERROR(AVERAGE($I$9:I176),"")</f>
        <v>0.0277777777777778</v>
      </c>
    </row>
    <row r="177" customFormat="false" ht="15" hidden="false" customHeight="false" outlineLevel="0" collapsed="false">
      <c r="A177" s="29"/>
      <c r="B177" s="30"/>
      <c r="C177" s="30"/>
      <c r="D177" s="30"/>
      <c r="E177" s="30"/>
      <c r="F177" s="30"/>
      <c r="G177" s="31"/>
      <c r="H177" s="31"/>
      <c r="I177" s="17" t="str">
        <f aca="false">IFERROR((G177-H177)/H177,"")</f>
        <v/>
      </c>
      <c r="J177" s="31"/>
      <c r="K177" s="30"/>
      <c r="L177" s="15" t="str">
        <f aca="false">IF(K177="W",(G177-1)*J177,IF(K177="L",-J177,IF(K177="P",0,"")))</f>
        <v/>
      </c>
      <c r="M177" s="16" t="str">
        <f aca="false">IFERROR(L177*$B$3,"")</f>
        <v/>
      </c>
      <c r="N177" s="15" t="n">
        <f aca="false">SUM($L$9:L177)</f>
        <v>0.85</v>
      </c>
      <c r="O177" s="16" t="n">
        <f aca="false">SUM($M$9:M177)</f>
        <v>8.5</v>
      </c>
      <c r="P177" s="13" t="n">
        <f aca="false">IFERROR(N177/SUM($J$9:J177),"")</f>
        <v>0.85</v>
      </c>
      <c r="Q177" s="13" t="n">
        <f aca="false">IFERROR(COUNTIF($K$9:K177,"W")/COUNTIF($K$9:K177,"&lt;&gt;"),"")</f>
        <v>1</v>
      </c>
      <c r="R177" s="17" t="n">
        <f aca="false">IFERROR(AVERAGE($I$9:I177),"")</f>
        <v>0.0277777777777778</v>
      </c>
    </row>
    <row r="178" customFormat="false" ht="15" hidden="false" customHeight="false" outlineLevel="0" collapsed="false">
      <c r="A178" s="29"/>
      <c r="B178" s="30"/>
      <c r="C178" s="30"/>
      <c r="D178" s="30"/>
      <c r="E178" s="30"/>
      <c r="F178" s="30"/>
      <c r="G178" s="31"/>
      <c r="H178" s="31"/>
      <c r="I178" s="17" t="str">
        <f aca="false">IFERROR((G178-H178)/H178,"")</f>
        <v/>
      </c>
      <c r="J178" s="31"/>
      <c r="K178" s="30"/>
      <c r="L178" s="15" t="str">
        <f aca="false">IF(K178="W",(G178-1)*J178,IF(K178="L",-J178,IF(K178="P",0,"")))</f>
        <v/>
      </c>
      <c r="M178" s="16" t="str">
        <f aca="false">IFERROR(L178*$B$3,"")</f>
        <v/>
      </c>
      <c r="N178" s="15" t="n">
        <f aca="false">SUM($L$9:L178)</f>
        <v>0.85</v>
      </c>
      <c r="O178" s="16" t="n">
        <f aca="false">SUM($M$9:M178)</f>
        <v>8.5</v>
      </c>
      <c r="P178" s="13" t="n">
        <f aca="false">IFERROR(N178/SUM($J$9:J178),"")</f>
        <v>0.85</v>
      </c>
      <c r="Q178" s="13" t="n">
        <f aca="false">IFERROR(COUNTIF($K$9:K178,"W")/COUNTIF($K$9:K178,"&lt;&gt;"),"")</f>
        <v>1</v>
      </c>
      <c r="R178" s="17" t="n">
        <f aca="false">IFERROR(AVERAGE($I$9:I178),"")</f>
        <v>0.0277777777777778</v>
      </c>
    </row>
    <row r="179" customFormat="false" ht="15" hidden="false" customHeight="false" outlineLevel="0" collapsed="false">
      <c r="A179" s="29"/>
      <c r="B179" s="30"/>
      <c r="C179" s="30"/>
      <c r="D179" s="30"/>
      <c r="E179" s="30"/>
      <c r="F179" s="30"/>
      <c r="G179" s="31"/>
      <c r="H179" s="31"/>
      <c r="I179" s="17" t="str">
        <f aca="false">IFERROR((G179-H179)/H179,"")</f>
        <v/>
      </c>
      <c r="J179" s="31"/>
      <c r="K179" s="30"/>
      <c r="L179" s="15" t="str">
        <f aca="false">IF(K179="W",(G179-1)*J179,IF(K179="L",-J179,IF(K179="P",0,"")))</f>
        <v/>
      </c>
      <c r="M179" s="16" t="str">
        <f aca="false">IFERROR(L179*$B$3,"")</f>
        <v/>
      </c>
      <c r="N179" s="15" t="n">
        <f aca="false">SUM($L$9:L179)</f>
        <v>0.85</v>
      </c>
      <c r="O179" s="16" t="n">
        <f aca="false">SUM($M$9:M179)</f>
        <v>8.5</v>
      </c>
      <c r="P179" s="13" t="n">
        <f aca="false">IFERROR(N179/SUM($J$9:J179),"")</f>
        <v>0.85</v>
      </c>
      <c r="Q179" s="13" t="n">
        <f aca="false">IFERROR(COUNTIF($K$9:K179,"W")/COUNTIF($K$9:K179,"&lt;&gt;"),"")</f>
        <v>1</v>
      </c>
      <c r="R179" s="17" t="n">
        <f aca="false">IFERROR(AVERAGE($I$9:I179),"")</f>
        <v>0.0277777777777778</v>
      </c>
    </row>
    <row r="180" customFormat="false" ht="15" hidden="false" customHeight="false" outlineLevel="0" collapsed="false">
      <c r="A180" s="29"/>
      <c r="B180" s="30"/>
      <c r="C180" s="30"/>
      <c r="D180" s="30"/>
      <c r="E180" s="30"/>
      <c r="F180" s="30"/>
      <c r="G180" s="31"/>
      <c r="H180" s="31"/>
      <c r="I180" s="17" t="str">
        <f aca="false">IFERROR((G180-H180)/H180,"")</f>
        <v/>
      </c>
      <c r="J180" s="31"/>
      <c r="K180" s="30"/>
      <c r="L180" s="15" t="str">
        <f aca="false">IF(K180="W",(G180-1)*J180,IF(K180="L",-J180,IF(K180="P",0,"")))</f>
        <v/>
      </c>
      <c r="M180" s="16" t="str">
        <f aca="false">IFERROR(L180*$B$3,"")</f>
        <v/>
      </c>
      <c r="N180" s="15" t="n">
        <f aca="false">SUM($L$9:L180)</f>
        <v>0.85</v>
      </c>
      <c r="O180" s="16" t="n">
        <f aca="false">SUM($M$9:M180)</f>
        <v>8.5</v>
      </c>
      <c r="P180" s="13" t="n">
        <f aca="false">IFERROR(N180/SUM($J$9:J180),"")</f>
        <v>0.85</v>
      </c>
      <c r="Q180" s="13" t="n">
        <f aca="false">IFERROR(COUNTIF($K$9:K180,"W")/COUNTIF($K$9:K180,"&lt;&gt;"),"")</f>
        <v>1</v>
      </c>
      <c r="R180" s="17" t="n">
        <f aca="false">IFERROR(AVERAGE($I$9:I180),"")</f>
        <v>0.0277777777777778</v>
      </c>
    </row>
    <row r="181" customFormat="false" ht="15" hidden="false" customHeight="false" outlineLevel="0" collapsed="false">
      <c r="A181" s="29"/>
      <c r="B181" s="30"/>
      <c r="C181" s="30"/>
      <c r="D181" s="30"/>
      <c r="E181" s="30"/>
      <c r="F181" s="30"/>
      <c r="G181" s="31"/>
      <c r="H181" s="31"/>
      <c r="I181" s="17" t="str">
        <f aca="false">IFERROR((G181-H181)/H181,"")</f>
        <v/>
      </c>
      <c r="J181" s="31"/>
      <c r="K181" s="30"/>
      <c r="L181" s="15" t="str">
        <f aca="false">IF(K181="W",(G181-1)*J181,IF(K181="L",-J181,IF(K181="P",0,"")))</f>
        <v/>
      </c>
      <c r="M181" s="16" t="str">
        <f aca="false">IFERROR(L181*$B$3,"")</f>
        <v/>
      </c>
      <c r="N181" s="15" t="n">
        <f aca="false">SUM($L$9:L181)</f>
        <v>0.85</v>
      </c>
      <c r="O181" s="16" t="n">
        <f aca="false">SUM($M$9:M181)</f>
        <v>8.5</v>
      </c>
      <c r="P181" s="13" t="n">
        <f aca="false">IFERROR(N181/SUM($J$9:J181),"")</f>
        <v>0.85</v>
      </c>
      <c r="Q181" s="13" t="n">
        <f aca="false">IFERROR(COUNTIF($K$9:K181,"W")/COUNTIF($K$9:K181,"&lt;&gt;"),"")</f>
        <v>1</v>
      </c>
      <c r="R181" s="17" t="n">
        <f aca="false">IFERROR(AVERAGE($I$9:I181),"")</f>
        <v>0.0277777777777778</v>
      </c>
    </row>
    <row r="182" customFormat="false" ht="15" hidden="false" customHeight="false" outlineLevel="0" collapsed="false">
      <c r="A182" s="29"/>
      <c r="B182" s="30"/>
      <c r="C182" s="30"/>
      <c r="D182" s="30"/>
      <c r="E182" s="30"/>
      <c r="F182" s="30"/>
      <c r="G182" s="31"/>
      <c r="H182" s="31"/>
      <c r="I182" s="17" t="str">
        <f aca="false">IFERROR((G182-H182)/H182,"")</f>
        <v/>
      </c>
      <c r="J182" s="31"/>
      <c r="K182" s="30"/>
      <c r="L182" s="15" t="str">
        <f aca="false">IF(K182="W",(G182-1)*J182,IF(K182="L",-J182,IF(K182="P",0,"")))</f>
        <v/>
      </c>
      <c r="M182" s="16" t="str">
        <f aca="false">IFERROR(L182*$B$3,"")</f>
        <v/>
      </c>
      <c r="N182" s="15" t="n">
        <f aca="false">SUM($L$9:L182)</f>
        <v>0.85</v>
      </c>
      <c r="O182" s="16" t="n">
        <f aca="false">SUM($M$9:M182)</f>
        <v>8.5</v>
      </c>
      <c r="P182" s="13" t="n">
        <f aca="false">IFERROR(N182/SUM($J$9:J182),"")</f>
        <v>0.85</v>
      </c>
      <c r="Q182" s="13" t="n">
        <f aca="false">IFERROR(COUNTIF($K$9:K182,"W")/COUNTIF($K$9:K182,"&lt;&gt;"),"")</f>
        <v>1</v>
      </c>
      <c r="R182" s="17" t="n">
        <f aca="false">IFERROR(AVERAGE($I$9:I182),"")</f>
        <v>0.0277777777777778</v>
      </c>
    </row>
    <row r="183" customFormat="false" ht="15" hidden="false" customHeight="false" outlineLevel="0" collapsed="false">
      <c r="A183" s="29"/>
      <c r="B183" s="30"/>
      <c r="C183" s="30"/>
      <c r="D183" s="30"/>
      <c r="E183" s="30"/>
      <c r="F183" s="30"/>
      <c r="G183" s="31"/>
      <c r="H183" s="31"/>
      <c r="I183" s="17" t="str">
        <f aca="false">IFERROR((G183-H183)/H183,"")</f>
        <v/>
      </c>
      <c r="J183" s="31"/>
      <c r="K183" s="30"/>
      <c r="L183" s="15" t="str">
        <f aca="false">IF(K183="W",(G183-1)*J183,IF(K183="L",-J183,IF(K183="P",0,"")))</f>
        <v/>
      </c>
      <c r="M183" s="16" t="str">
        <f aca="false">IFERROR(L183*$B$3,"")</f>
        <v/>
      </c>
      <c r="N183" s="15" t="n">
        <f aca="false">SUM($L$9:L183)</f>
        <v>0.85</v>
      </c>
      <c r="O183" s="16" t="n">
        <f aca="false">SUM($M$9:M183)</f>
        <v>8.5</v>
      </c>
      <c r="P183" s="13" t="n">
        <f aca="false">IFERROR(N183/SUM($J$9:J183),"")</f>
        <v>0.85</v>
      </c>
      <c r="Q183" s="13" t="n">
        <f aca="false">IFERROR(COUNTIF($K$9:K183,"W")/COUNTIF($K$9:K183,"&lt;&gt;"),"")</f>
        <v>1</v>
      </c>
      <c r="R183" s="17" t="n">
        <f aca="false">IFERROR(AVERAGE($I$9:I183),"")</f>
        <v>0.0277777777777778</v>
      </c>
    </row>
    <row r="184" customFormat="false" ht="15" hidden="false" customHeight="false" outlineLevel="0" collapsed="false">
      <c r="A184" s="29"/>
      <c r="B184" s="30"/>
      <c r="C184" s="30"/>
      <c r="D184" s="30"/>
      <c r="E184" s="30"/>
      <c r="F184" s="30"/>
      <c r="G184" s="31"/>
      <c r="H184" s="31"/>
      <c r="I184" s="17" t="str">
        <f aca="false">IFERROR((G184-H184)/H184,"")</f>
        <v/>
      </c>
      <c r="J184" s="31"/>
      <c r="K184" s="30"/>
      <c r="L184" s="15" t="str">
        <f aca="false">IF(K184="W",(G184-1)*J184,IF(K184="L",-J184,IF(K184="P",0,"")))</f>
        <v/>
      </c>
      <c r="M184" s="16" t="str">
        <f aca="false">IFERROR(L184*$B$3,"")</f>
        <v/>
      </c>
      <c r="N184" s="15" t="n">
        <f aca="false">SUM($L$9:L184)</f>
        <v>0.85</v>
      </c>
      <c r="O184" s="16" t="n">
        <f aca="false">SUM($M$9:M184)</f>
        <v>8.5</v>
      </c>
      <c r="P184" s="13" t="n">
        <f aca="false">IFERROR(N184/SUM($J$9:J184),"")</f>
        <v>0.85</v>
      </c>
      <c r="Q184" s="13" t="n">
        <f aca="false">IFERROR(COUNTIF($K$9:K184,"W")/COUNTIF($K$9:K184,"&lt;&gt;"),"")</f>
        <v>1</v>
      </c>
      <c r="R184" s="17" t="n">
        <f aca="false">IFERROR(AVERAGE($I$9:I184),"")</f>
        <v>0.0277777777777778</v>
      </c>
    </row>
    <row r="185" customFormat="false" ht="15" hidden="false" customHeight="false" outlineLevel="0" collapsed="false">
      <c r="A185" s="29"/>
      <c r="B185" s="30"/>
      <c r="C185" s="30"/>
      <c r="D185" s="30"/>
      <c r="E185" s="30"/>
      <c r="F185" s="30"/>
      <c r="G185" s="31"/>
      <c r="H185" s="31"/>
      <c r="I185" s="17" t="str">
        <f aca="false">IFERROR((G185-H185)/H185,"")</f>
        <v/>
      </c>
      <c r="J185" s="31"/>
      <c r="K185" s="30"/>
      <c r="L185" s="15" t="str">
        <f aca="false">IF(K185="W",(G185-1)*J185,IF(K185="L",-J185,IF(K185="P",0,"")))</f>
        <v/>
      </c>
      <c r="M185" s="16" t="str">
        <f aca="false">IFERROR(L185*$B$3,"")</f>
        <v/>
      </c>
      <c r="N185" s="15" t="n">
        <f aca="false">SUM($L$9:L185)</f>
        <v>0.85</v>
      </c>
      <c r="O185" s="16" t="n">
        <f aca="false">SUM($M$9:M185)</f>
        <v>8.5</v>
      </c>
      <c r="P185" s="13" t="n">
        <f aca="false">IFERROR(N185/SUM($J$9:J185),"")</f>
        <v>0.85</v>
      </c>
      <c r="Q185" s="13" t="n">
        <f aca="false">IFERROR(COUNTIF($K$9:K185,"W")/COUNTIF($K$9:K185,"&lt;&gt;"),"")</f>
        <v>1</v>
      </c>
      <c r="R185" s="17" t="n">
        <f aca="false">IFERROR(AVERAGE($I$9:I185),"")</f>
        <v>0.0277777777777778</v>
      </c>
    </row>
    <row r="186" customFormat="false" ht="15" hidden="false" customHeight="false" outlineLevel="0" collapsed="false">
      <c r="A186" s="29"/>
      <c r="B186" s="30"/>
      <c r="C186" s="30"/>
      <c r="D186" s="30"/>
      <c r="E186" s="30"/>
      <c r="F186" s="30"/>
      <c r="G186" s="31"/>
      <c r="H186" s="31"/>
      <c r="I186" s="17" t="str">
        <f aca="false">IFERROR((G186-H186)/H186,"")</f>
        <v/>
      </c>
      <c r="J186" s="31"/>
      <c r="K186" s="30"/>
      <c r="L186" s="15" t="str">
        <f aca="false">IF(K186="W",(G186-1)*J186,IF(K186="L",-J186,IF(K186="P",0,"")))</f>
        <v/>
      </c>
      <c r="M186" s="16" t="str">
        <f aca="false">IFERROR(L186*$B$3,"")</f>
        <v/>
      </c>
      <c r="N186" s="15" t="n">
        <f aca="false">SUM($L$9:L186)</f>
        <v>0.85</v>
      </c>
      <c r="O186" s="16" t="n">
        <f aca="false">SUM($M$9:M186)</f>
        <v>8.5</v>
      </c>
      <c r="P186" s="13" t="n">
        <f aca="false">IFERROR(N186/SUM($J$9:J186),"")</f>
        <v>0.85</v>
      </c>
      <c r="Q186" s="13" t="n">
        <f aca="false">IFERROR(COUNTIF($K$9:K186,"W")/COUNTIF($K$9:K186,"&lt;&gt;"),"")</f>
        <v>1</v>
      </c>
      <c r="R186" s="17" t="n">
        <f aca="false">IFERROR(AVERAGE($I$9:I186),"")</f>
        <v>0.0277777777777778</v>
      </c>
    </row>
    <row r="187" customFormat="false" ht="15" hidden="false" customHeight="false" outlineLevel="0" collapsed="false">
      <c r="A187" s="29"/>
      <c r="B187" s="30"/>
      <c r="C187" s="30"/>
      <c r="D187" s="30"/>
      <c r="E187" s="30"/>
      <c r="F187" s="30"/>
      <c r="G187" s="31"/>
      <c r="H187" s="31"/>
      <c r="I187" s="17" t="str">
        <f aca="false">IFERROR((G187-H187)/H187,"")</f>
        <v/>
      </c>
      <c r="J187" s="31"/>
      <c r="K187" s="30"/>
      <c r="L187" s="15" t="str">
        <f aca="false">IF(K187="W",(G187-1)*J187,IF(K187="L",-J187,IF(K187="P",0,"")))</f>
        <v/>
      </c>
      <c r="M187" s="16" t="str">
        <f aca="false">IFERROR(L187*$B$3,"")</f>
        <v/>
      </c>
      <c r="N187" s="15" t="n">
        <f aca="false">SUM($L$9:L187)</f>
        <v>0.85</v>
      </c>
      <c r="O187" s="16" t="n">
        <f aca="false">SUM($M$9:M187)</f>
        <v>8.5</v>
      </c>
      <c r="P187" s="13" t="n">
        <f aca="false">IFERROR(N187/SUM($J$9:J187),"")</f>
        <v>0.85</v>
      </c>
      <c r="Q187" s="13" t="n">
        <f aca="false">IFERROR(COUNTIF($K$9:K187,"W")/COUNTIF($K$9:K187,"&lt;&gt;"),"")</f>
        <v>1</v>
      </c>
      <c r="R187" s="17" t="n">
        <f aca="false">IFERROR(AVERAGE($I$9:I187),"")</f>
        <v>0.0277777777777778</v>
      </c>
    </row>
    <row r="188" customFormat="false" ht="15" hidden="false" customHeight="false" outlineLevel="0" collapsed="false">
      <c r="A188" s="29"/>
      <c r="B188" s="30"/>
      <c r="C188" s="30"/>
      <c r="D188" s="30"/>
      <c r="E188" s="30"/>
      <c r="F188" s="30"/>
      <c r="G188" s="31"/>
      <c r="H188" s="31"/>
      <c r="I188" s="17" t="str">
        <f aca="false">IFERROR((G188-H188)/H188,"")</f>
        <v/>
      </c>
      <c r="J188" s="31"/>
      <c r="K188" s="30"/>
      <c r="L188" s="15" t="str">
        <f aca="false">IF(K188="W",(G188-1)*J188,IF(K188="L",-J188,IF(K188="P",0,"")))</f>
        <v/>
      </c>
      <c r="M188" s="16" t="str">
        <f aca="false">IFERROR(L188*$B$3,"")</f>
        <v/>
      </c>
      <c r="N188" s="15" t="n">
        <f aca="false">SUM($L$9:L188)</f>
        <v>0.85</v>
      </c>
      <c r="O188" s="16" t="n">
        <f aca="false">SUM($M$9:M188)</f>
        <v>8.5</v>
      </c>
      <c r="P188" s="13" t="n">
        <f aca="false">IFERROR(N188/SUM($J$9:J188),"")</f>
        <v>0.85</v>
      </c>
      <c r="Q188" s="13" t="n">
        <f aca="false">IFERROR(COUNTIF($K$9:K188,"W")/COUNTIF($K$9:K188,"&lt;&gt;"),"")</f>
        <v>1</v>
      </c>
      <c r="R188" s="17" t="n">
        <f aca="false">IFERROR(AVERAGE($I$9:I188),"")</f>
        <v>0.0277777777777778</v>
      </c>
    </row>
    <row r="189" customFormat="false" ht="15" hidden="false" customHeight="false" outlineLevel="0" collapsed="false">
      <c r="A189" s="29"/>
      <c r="B189" s="30"/>
      <c r="C189" s="30"/>
      <c r="D189" s="30"/>
      <c r="E189" s="30"/>
      <c r="F189" s="30"/>
      <c r="G189" s="31"/>
      <c r="H189" s="31"/>
      <c r="I189" s="17" t="str">
        <f aca="false">IFERROR((G189-H189)/H189,"")</f>
        <v/>
      </c>
      <c r="J189" s="31"/>
      <c r="K189" s="30"/>
      <c r="L189" s="15" t="str">
        <f aca="false">IF(K189="W",(G189-1)*J189,IF(K189="L",-J189,IF(K189="P",0,"")))</f>
        <v/>
      </c>
      <c r="M189" s="16" t="str">
        <f aca="false">IFERROR(L189*$B$3,"")</f>
        <v/>
      </c>
      <c r="N189" s="15" t="n">
        <f aca="false">SUM($L$9:L189)</f>
        <v>0.85</v>
      </c>
      <c r="O189" s="16" t="n">
        <f aca="false">SUM($M$9:M189)</f>
        <v>8.5</v>
      </c>
      <c r="P189" s="13" t="n">
        <f aca="false">IFERROR(N189/SUM($J$9:J189),"")</f>
        <v>0.85</v>
      </c>
      <c r="Q189" s="13" t="n">
        <f aca="false">IFERROR(COUNTIF($K$9:K189,"W")/COUNTIF($K$9:K189,"&lt;&gt;"),"")</f>
        <v>1</v>
      </c>
      <c r="R189" s="17" t="n">
        <f aca="false">IFERROR(AVERAGE($I$9:I189),"")</f>
        <v>0.0277777777777778</v>
      </c>
    </row>
    <row r="190" customFormat="false" ht="15" hidden="false" customHeight="false" outlineLevel="0" collapsed="false">
      <c r="A190" s="29"/>
      <c r="B190" s="30"/>
      <c r="C190" s="30"/>
      <c r="D190" s="30"/>
      <c r="E190" s="30"/>
      <c r="F190" s="30"/>
      <c r="G190" s="31"/>
      <c r="H190" s="31"/>
      <c r="I190" s="17" t="str">
        <f aca="false">IFERROR((G190-H190)/H190,"")</f>
        <v/>
      </c>
      <c r="J190" s="31"/>
      <c r="K190" s="30"/>
      <c r="L190" s="15" t="str">
        <f aca="false">IF(K190="W",(G190-1)*J190,IF(K190="L",-J190,IF(K190="P",0,"")))</f>
        <v/>
      </c>
      <c r="M190" s="16" t="str">
        <f aca="false">IFERROR(L190*$B$3,"")</f>
        <v/>
      </c>
      <c r="N190" s="15" t="n">
        <f aca="false">SUM($L$9:L190)</f>
        <v>0.85</v>
      </c>
      <c r="O190" s="16" t="n">
        <f aca="false">SUM($M$9:M190)</f>
        <v>8.5</v>
      </c>
      <c r="P190" s="13" t="n">
        <f aca="false">IFERROR(N190/SUM($J$9:J190),"")</f>
        <v>0.85</v>
      </c>
      <c r="Q190" s="13" t="n">
        <f aca="false">IFERROR(COUNTIF($K$9:K190,"W")/COUNTIF($K$9:K190,"&lt;&gt;"),"")</f>
        <v>1</v>
      </c>
      <c r="R190" s="17" t="n">
        <f aca="false">IFERROR(AVERAGE($I$9:I190),"")</f>
        <v>0.0277777777777778</v>
      </c>
    </row>
    <row r="191" customFormat="false" ht="15" hidden="false" customHeight="false" outlineLevel="0" collapsed="false">
      <c r="A191" s="29"/>
      <c r="B191" s="30"/>
      <c r="C191" s="30"/>
      <c r="D191" s="30"/>
      <c r="E191" s="30"/>
      <c r="F191" s="30"/>
      <c r="G191" s="31"/>
      <c r="H191" s="31"/>
      <c r="I191" s="17" t="str">
        <f aca="false">IFERROR((G191-H191)/H191,"")</f>
        <v/>
      </c>
      <c r="J191" s="31"/>
      <c r="K191" s="30"/>
      <c r="L191" s="15" t="str">
        <f aca="false">IF(K191="W",(G191-1)*J191,IF(K191="L",-J191,IF(K191="P",0,"")))</f>
        <v/>
      </c>
      <c r="M191" s="16" t="str">
        <f aca="false">IFERROR(L191*$B$3,"")</f>
        <v/>
      </c>
      <c r="N191" s="15" t="n">
        <f aca="false">SUM($L$9:L191)</f>
        <v>0.85</v>
      </c>
      <c r="O191" s="16" t="n">
        <f aca="false">SUM($M$9:M191)</f>
        <v>8.5</v>
      </c>
      <c r="P191" s="13" t="n">
        <f aca="false">IFERROR(N191/SUM($J$9:J191),"")</f>
        <v>0.85</v>
      </c>
      <c r="Q191" s="13" t="n">
        <f aca="false">IFERROR(COUNTIF($K$9:K191,"W")/COUNTIF($K$9:K191,"&lt;&gt;"),"")</f>
        <v>1</v>
      </c>
      <c r="R191" s="17" t="n">
        <f aca="false">IFERROR(AVERAGE($I$9:I191),"")</f>
        <v>0.0277777777777778</v>
      </c>
    </row>
    <row r="192" customFormat="false" ht="15" hidden="false" customHeight="false" outlineLevel="0" collapsed="false">
      <c r="A192" s="29"/>
      <c r="B192" s="30"/>
      <c r="C192" s="30"/>
      <c r="D192" s="30"/>
      <c r="E192" s="30"/>
      <c r="F192" s="30"/>
      <c r="G192" s="31"/>
      <c r="H192" s="31"/>
      <c r="I192" s="17" t="str">
        <f aca="false">IFERROR((G192-H192)/H192,"")</f>
        <v/>
      </c>
      <c r="J192" s="31"/>
      <c r="K192" s="30"/>
      <c r="L192" s="15" t="str">
        <f aca="false">IF(K192="W",(G192-1)*J192,IF(K192="L",-J192,IF(K192="P",0,"")))</f>
        <v/>
      </c>
      <c r="M192" s="16" t="str">
        <f aca="false">IFERROR(L192*$B$3,"")</f>
        <v/>
      </c>
      <c r="N192" s="15" t="n">
        <f aca="false">SUM($L$9:L192)</f>
        <v>0.85</v>
      </c>
      <c r="O192" s="16" t="n">
        <f aca="false">SUM($M$9:M192)</f>
        <v>8.5</v>
      </c>
      <c r="P192" s="13" t="n">
        <f aca="false">IFERROR(N192/SUM($J$9:J192),"")</f>
        <v>0.85</v>
      </c>
      <c r="Q192" s="13" t="n">
        <f aca="false">IFERROR(COUNTIF($K$9:K192,"W")/COUNTIF($K$9:K192,"&lt;&gt;"),"")</f>
        <v>1</v>
      </c>
      <c r="R192" s="17" t="n">
        <f aca="false">IFERROR(AVERAGE($I$9:I192),"")</f>
        <v>0.0277777777777778</v>
      </c>
    </row>
    <row r="193" customFormat="false" ht="15" hidden="false" customHeight="false" outlineLevel="0" collapsed="false">
      <c r="A193" s="29"/>
      <c r="B193" s="30"/>
      <c r="C193" s="30"/>
      <c r="D193" s="30"/>
      <c r="E193" s="30"/>
      <c r="F193" s="30"/>
      <c r="G193" s="31"/>
      <c r="H193" s="31"/>
      <c r="I193" s="17" t="str">
        <f aca="false">IFERROR((G193-H193)/H193,"")</f>
        <v/>
      </c>
      <c r="J193" s="31"/>
      <c r="K193" s="30"/>
      <c r="L193" s="15" t="str">
        <f aca="false">IF(K193="W",(G193-1)*J193,IF(K193="L",-J193,IF(K193="P",0,"")))</f>
        <v/>
      </c>
      <c r="M193" s="16" t="str">
        <f aca="false">IFERROR(L193*$B$3,"")</f>
        <v/>
      </c>
      <c r="N193" s="15" t="n">
        <f aca="false">SUM($L$9:L193)</f>
        <v>0.85</v>
      </c>
      <c r="O193" s="16" t="n">
        <f aca="false">SUM($M$9:M193)</f>
        <v>8.5</v>
      </c>
      <c r="P193" s="13" t="n">
        <f aca="false">IFERROR(N193/SUM($J$9:J193),"")</f>
        <v>0.85</v>
      </c>
      <c r="Q193" s="13" t="n">
        <f aca="false">IFERROR(COUNTIF($K$9:K193,"W")/COUNTIF($K$9:K193,"&lt;&gt;"),"")</f>
        <v>1</v>
      </c>
      <c r="R193" s="17" t="n">
        <f aca="false">IFERROR(AVERAGE($I$9:I193),"")</f>
        <v>0.0277777777777778</v>
      </c>
    </row>
    <row r="194" customFormat="false" ht="15" hidden="false" customHeight="false" outlineLevel="0" collapsed="false">
      <c r="A194" s="29"/>
      <c r="B194" s="30"/>
      <c r="C194" s="30"/>
      <c r="D194" s="30"/>
      <c r="E194" s="30"/>
      <c r="F194" s="30"/>
      <c r="G194" s="31"/>
      <c r="H194" s="31"/>
      <c r="I194" s="17" t="str">
        <f aca="false">IFERROR((G194-H194)/H194,"")</f>
        <v/>
      </c>
      <c r="J194" s="31"/>
      <c r="K194" s="30"/>
      <c r="L194" s="15" t="str">
        <f aca="false">IF(K194="W",(G194-1)*J194,IF(K194="L",-J194,IF(K194="P",0,"")))</f>
        <v/>
      </c>
      <c r="M194" s="16" t="str">
        <f aca="false">IFERROR(L194*$B$3,"")</f>
        <v/>
      </c>
      <c r="N194" s="15" t="n">
        <f aca="false">SUM($L$9:L194)</f>
        <v>0.85</v>
      </c>
      <c r="O194" s="16" t="n">
        <f aca="false">SUM($M$9:M194)</f>
        <v>8.5</v>
      </c>
      <c r="P194" s="13" t="n">
        <f aca="false">IFERROR(N194/SUM($J$9:J194),"")</f>
        <v>0.85</v>
      </c>
      <c r="Q194" s="13" t="n">
        <f aca="false">IFERROR(COUNTIF($K$9:K194,"W")/COUNTIF($K$9:K194,"&lt;&gt;"),"")</f>
        <v>1</v>
      </c>
      <c r="R194" s="17" t="n">
        <f aca="false">IFERROR(AVERAGE($I$9:I194),"")</f>
        <v>0.0277777777777778</v>
      </c>
    </row>
    <row r="195" customFormat="false" ht="15" hidden="false" customHeight="false" outlineLevel="0" collapsed="false">
      <c r="A195" s="29"/>
      <c r="B195" s="30"/>
      <c r="C195" s="30"/>
      <c r="D195" s="30"/>
      <c r="E195" s="30"/>
      <c r="F195" s="30"/>
      <c r="G195" s="31"/>
      <c r="H195" s="31"/>
      <c r="I195" s="17" t="str">
        <f aca="false">IFERROR((G195-H195)/H195,"")</f>
        <v/>
      </c>
      <c r="J195" s="31"/>
      <c r="K195" s="30"/>
      <c r="L195" s="15" t="str">
        <f aca="false">IF(K195="W",(G195-1)*J195,IF(K195="L",-J195,IF(K195="P",0,"")))</f>
        <v/>
      </c>
      <c r="M195" s="16" t="str">
        <f aca="false">IFERROR(L195*$B$3,"")</f>
        <v/>
      </c>
      <c r="N195" s="15" t="n">
        <f aca="false">SUM($L$9:L195)</f>
        <v>0.85</v>
      </c>
      <c r="O195" s="16" t="n">
        <f aca="false">SUM($M$9:M195)</f>
        <v>8.5</v>
      </c>
      <c r="P195" s="13" t="n">
        <f aca="false">IFERROR(N195/SUM($J$9:J195),"")</f>
        <v>0.85</v>
      </c>
      <c r="Q195" s="13" t="n">
        <f aca="false">IFERROR(COUNTIF($K$9:K195,"W")/COUNTIF($K$9:K195,"&lt;&gt;"),"")</f>
        <v>1</v>
      </c>
      <c r="R195" s="17" t="n">
        <f aca="false">IFERROR(AVERAGE($I$9:I195),"")</f>
        <v>0.0277777777777778</v>
      </c>
    </row>
    <row r="196" customFormat="false" ht="15" hidden="false" customHeight="false" outlineLevel="0" collapsed="false">
      <c r="A196" s="29"/>
      <c r="B196" s="30"/>
      <c r="C196" s="30"/>
      <c r="D196" s="30"/>
      <c r="E196" s="30"/>
      <c r="F196" s="30"/>
      <c r="G196" s="31"/>
      <c r="H196" s="31"/>
      <c r="I196" s="17" t="str">
        <f aca="false">IFERROR((G196-H196)/H196,"")</f>
        <v/>
      </c>
      <c r="J196" s="31"/>
      <c r="K196" s="30"/>
      <c r="L196" s="15" t="str">
        <f aca="false">IF(K196="W",(G196-1)*J196,IF(K196="L",-J196,IF(K196="P",0,"")))</f>
        <v/>
      </c>
      <c r="M196" s="16" t="str">
        <f aca="false">IFERROR(L196*$B$3,"")</f>
        <v/>
      </c>
      <c r="N196" s="15" t="n">
        <f aca="false">SUM($L$9:L196)</f>
        <v>0.85</v>
      </c>
      <c r="O196" s="16" t="n">
        <f aca="false">SUM($M$9:M196)</f>
        <v>8.5</v>
      </c>
      <c r="P196" s="13" t="n">
        <f aca="false">IFERROR(N196/SUM($J$9:J196),"")</f>
        <v>0.85</v>
      </c>
      <c r="Q196" s="13" t="n">
        <f aca="false">IFERROR(COUNTIF($K$9:K196,"W")/COUNTIF($K$9:K196,"&lt;&gt;"),"")</f>
        <v>1</v>
      </c>
      <c r="R196" s="17" t="n">
        <f aca="false">IFERROR(AVERAGE($I$9:I196),"")</f>
        <v>0.0277777777777778</v>
      </c>
    </row>
    <row r="197" customFormat="false" ht="15" hidden="false" customHeight="false" outlineLevel="0" collapsed="false">
      <c r="A197" s="29"/>
      <c r="B197" s="30"/>
      <c r="C197" s="30"/>
      <c r="D197" s="30"/>
      <c r="E197" s="30"/>
      <c r="F197" s="30"/>
      <c r="G197" s="31"/>
      <c r="H197" s="31"/>
      <c r="I197" s="17" t="str">
        <f aca="false">IFERROR((G197-H197)/H197,"")</f>
        <v/>
      </c>
      <c r="J197" s="31"/>
      <c r="K197" s="30"/>
      <c r="L197" s="15" t="str">
        <f aca="false">IF(K197="W",(G197-1)*J197,IF(K197="L",-J197,IF(K197="P",0,"")))</f>
        <v/>
      </c>
      <c r="M197" s="16" t="str">
        <f aca="false">IFERROR(L197*$B$3,"")</f>
        <v/>
      </c>
      <c r="N197" s="15" t="n">
        <f aca="false">SUM($L$9:L197)</f>
        <v>0.85</v>
      </c>
      <c r="O197" s="16" t="n">
        <f aca="false">SUM($M$9:M197)</f>
        <v>8.5</v>
      </c>
      <c r="P197" s="13" t="n">
        <f aca="false">IFERROR(N197/SUM($J$9:J197),"")</f>
        <v>0.85</v>
      </c>
      <c r="Q197" s="13" t="n">
        <f aca="false">IFERROR(COUNTIF($K$9:K197,"W")/COUNTIF($K$9:K197,"&lt;&gt;"),"")</f>
        <v>1</v>
      </c>
      <c r="R197" s="17" t="n">
        <f aca="false">IFERROR(AVERAGE($I$9:I197),"")</f>
        <v>0.0277777777777778</v>
      </c>
    </row>
    <row r="198" customFormat="false" ht="15" hidden="false" customHeight="false" outlineLevel="0" collapsed="false">
      <c r="A198" s="29"/>
      <c r="B198" s="30"/>
      <c r="C198" s="30"/>
      <c r="D198" s="30"/>
      <c r="E198" s="30"/>
      <c r="F198" s="30"/>
      <c r="G198" s="31"/>
      <c r="H198" s="31"/>
      <c r="I198" s="17" t="str">
        <f aca="false">IFERROR((G198-H198)/H198,"")</f>
        <v/>
      </c>
      <c r="J198" s="31"/>
      <c r="K198" s="30"/>
      <c r="L198" s="15" t="str">
        <f aca="false">IF(K198="W",(G198-1)*J198,IF(K198="L",-J198,IF(K198="P",0,"")))</f>
        <v/>
      </c>
      <c r="M198" s="16" t="str">
        <f aca="false">IFERROR(L198*$B$3,"")</f>
        <v/>
      </c>
      <c r="N198" s="15" t="n">
        <f aca="false">SUM($L$9:L198)</f>
        <v>0.85</v>
      </c>
      <c r="O198" s="16" t="n">
        <f aca="false">SUM($M$9:M198)</f>
        <v>8.5</v>
      </c>
      <c r="P198" s="13" t="n">
        <f aca="false">IFERROR(N198/SUM($J$9:J198),"")</f>
        <v>0.85</v>
      </c>
      <c r="Q198" s="13" t="n">
        <f aca="false">IFERROR(COUNTIF($K$9:K198,"W")/COUNTIF($K$9:K198,"&lt;&gt;"),"")</f>
        <v>1</v>
      </c>
      <c r="R198" s="17" t="n">
        <f aca="false">IFERROR(AVERAGE($I$9:I198),"")</f>
        <v>0.0277777777777778</v>
      </c>
    </row>
    <row r="199" customFormat="false" ht="15" hidden="false" customHeight="false" outlineLevel="0" collapsed="false">
      <c r="A199" s="29"/>
      <c r="B199" s="30"/>
      <c r="C199" s="30"/>
      <c r="D199" s="30"/>
      <c r="E199" s="30"/>
      <c r="F199" s="30"/>
      <c r="G199" s="31"/>
      <c r="H199" s="31"/>
      <c r="I199" s="17" t="str">
        <f aca="false">IFERROR((G199-H199)/H199,"")</f>
        <v/>
      </c>
      <c r="J199" s="31"/>
      <c r="K199" s="30"/>
      <c r="L199" s="15" t="str">
        <f aca="false">IF(K199="W",(G199-1)*J199,IF(K199="L",-J199,IF(K199="P",0,"")))</f>
        <v/>
      </c>
      <c r="M199" s="16" t="str">
        <f aca="false">IFERROR(L199*$B$3,"")</f>
        <v/>
      </c>
      <c r="N199" s="15" t="n">
        <f aca="false">SUM($L$9:L199)</f>
        <v>0.85</v>
      </c>
      <c r="O199" s="16" t="n">
        <f aca="false">SUM($M$9:M199)</f>
        <v>8.5</v>
      </c>
      <c r="P199" s="13" t="n">
        <f aca="false">IFERROR(N199/SUM($J$9:J199),"")</f>
        <v>0.85</v>
      </c>
      <c r="Q199" s="13" t="n">
        <f aca="false">IFERROR(COUNTIF($K$9:K199,"W")/COUNTIF($K$9:K199,"&lt;&gt;"),"")</f>
        <v>1</v>
      </c>
      <c r="R199" s="17" t="n">
        <f aca="false">IFERROR(AVERAGE($I$9:I199),"")</f>
        <v>0.0277777777777778</v>
      </c>
    </row>
    <row r="200" customFormat="false" ht="15" hidden="false" customHeight="false" outlineLevel="0" collapsed="false">
      <c r="A200" s="29"/>
      <c r="B200" s="30"/>
      <c r="C200" s="30"/>
      <c r="D200" s="30"/>
      <c r="E200" s="30"/>
      <c r="F200" s="30"/>
      <c r="G200" s="31"/>
      <c r="H200" s="31"/>
      <c r="I200" s="17" t="str">
        <f aca="false">IFERROR((G200-H200)/H200,"")</f>
        <v/>
      </c>
      <c r="J200" s="31"/>
      <c r="K200" s="30"/>
      <c r="L200" s="15" t="str">
        <f aca="false">IF(K200="W",(G200-1)*J200,IF(K200="L",-J200,IF(K200="P",0,"")))</f>
        <v/>
      </c>
      <c r="M200" s="16" t="str">
        <f aca="false">IFERROR(L200*$B$3,"")</f>
        <v/>
      </c>
      <c r="N200" s="15" t="n">
        <f aca="false">SUM($L$9:L200)</f>
        <v>0.85</v>
      </c>
      <c r="O200" s="16" t="n">
        <f aca="false">SUM($M$9:M200)</f>
        <v>8.5</v>
      </c>
      <c r="P200" s="13" t="n">
        <f aca="false">IFERROR(N200/SUM($J$9:J200),"")</f>
        <v>0.85</v>
      </c>
      <c r="Q200" s="13" t="n">
        <f aca="false">IFERROR(COUNTIF($K$9:K200,"W")/COUNTIF($K$9:K200,"&lt;&gt;"),"")</f>
        <v>1</v>
      </c>
      <c r="R200" s="17" t="n">
        <f aca="false">IFERROR(AVERAGE($I$9:I200),"")</f>
        <v>0.0277777777777778</v>
      </c>
    </row>
    <row r="201" customFormat="false" ht="15" hidden="false" customHeight="false" outlineLevel="0" collapsed="false">
      <c r="A201" s="29"/>
      <c r="B201" s="30"/>
      <c r="C201" s="30"/>
      <c r="D201" s="30"/>
      <c r="E201" s="30"/>
      <c r="F201" s="30"/>
      <c r="G201" s="31"/>
      <c r="H201" s="31"/>
      <c r="I201" s="17" t="str">
        <f aca="false">IFERROR((G201-H201)/H201,"")</f>
        <v/>
      </c>
      <c r="J201" s="31"/>
      <c r="K201" s="30"/>
      <c r="L201" s="15" t="str">
        <f aca="false">IF(K201="W",(G201-1)*J201,IF(K201="L",-J201,IF(K201="P",0,"")))</f>
        <v/>
      </c>
      <c r="M201" s="16" t="str">
        <f aca="false">IFERROR(L201*$B$3,"")</f>
        <v/>
      </c>
      <c r="N201" s="15" t="n">
        <f aca="false">SUM($L$9:L201)</f>
        <v>0.85</v>
      </c>
      <c r="O201" s="16" t="n">
        <f aca="false">SUM($M$9:M201)</f>
        <v>8.5</v>
      </c>
      <c r="P201" s="13" t="n">
        <f aca="false">IFERROR(N201/SUM($J$9:J201),"")</f>
        <v>0.85</v>
      </c>
      <c r="Q201" s="13" t="n">
        <f aca="false">IFERROR(COUNTIF($K$9:K201,"W")/COUNTIF($K$9:K201,"&lt;&gt;"),"")</f>
        <v>1</v>
      </c>
      <c r="R201" s="17" t="n">
        <f aca="false">IFERROR(AVERAGE($I$9:I201),"")</f>
        <v>0.0277777777777778</v>
      </c>
    </row>
    <row r="202" customFormat="false" ht="15" hidden="false" customHeight="false" outlineLevel="0" collapsed="false">
      <c r="A202" s="29"/>
      <c r="B202" s="30"/>
      <c r="C202" s="30"/>
      <c r="D202" s="30"/>
      <c r="E202" s="30"/>
      <c r="F202" s="30"/>
      <c r="G202" s="31"/>
      <c r="H202" s="31"/>
      <c r="I202" s="17" t="str">
        <f aca="false">IFERROR((G202-H202)/H202,"")</f>
        <v/>
      </c>
      <c r="J202" s="31"/>
      <c r="K202" s="30"/>
      <c r="L202" s="15" t="str">
        <f aca="false">IF(K202="W",(G202-1)*J202,IF(K202="L",-J202,IF(K202="P",0,"")))</f>
        <v/>
      </c>
      <c r="M202" s="16" t="str">
        <f aca="false">IFERROR(L202*$B$3,"")</f>
        <v/>
      </c>
      <c r="N202" s="15" t="n">
        <f aca="false">SUM($L$9:L202)</f>
        <v>0.85</v>
      </c>
      <c r="O202" s="16" t="n">
        <f aca="false">SUM($M$9:M202)</f>
        <v>8.5</v>
      </c>
      <c r="P202" s="13" t="n">
        <f aca="false">IFERROR(N202/SUM($J$9:J202),"")</f>
        <v>0.85</v>
      </c>
      <c r="Q202" s="13" t="n">
        <f aca="false">IFERROR(COUNTIF($K$9:K202,"W")/COUNTIF($K$9:K202,"&lt;&gt;"),"")</f>
        <v>1</v>
      </c>
      <c r="R202" s="17" t="n">
        <f aca="false">IFERROR(AVERAGE($I$9:I202),"")</f>
        <v>0.0277777777777778</v>
      </c>
    </row>
    <row r="203" customFormat="false" ht="15" hidden="false" customHeight="false" outlineLevel="0" collapsed="false">
      <c r="A203" s="29"/>
      <c r="B203" s="30"/>
      <c r="C203" s="30"/>
      <c r="D203" s="30"/>
      <c r="E203" s="30"/>
      <c r="F203" s="30"/>
      <c r="G203" s="31"/>
      <c r="H203" s="31"/>
      <c r="I203" s="17" t="str">
        <f aca="false">IFERROR((G203-H203)/H203,"")</f>
        <v/>
      </c>
      <c r="J203" s="31"/>
      <c r="K203" s="30"/>
      <c r="L203" s="15" t="str">
        <f aca="false">IF(K203="W",(G203-1)*J203,IF(K203="L",-J203,IF(K203="P",0,"")))</f>
        <v/>
      </c>
      <c r="M203" s="16" t="str">
        <f aca="false">IFERROR(L203*$B$3,"")</f>
        <v/>
      </c>
      <c r="N203" s="15" t="n">
        <f aca="false">SUM($L$9:L203)</f>
        <v>0.85</v>
      </c>
      <c r="O203" s="16" t="n">
        <f aca="false">SUM($M$9:M203)</f>
        <v>8.5</v>
      </c>
      <c r="P203" s="13" t="n">
        <f aca="false">IFERROR(N203/SUM($J$9:J203),"")</f>
        <v>0.85</v>
      </c>
      <c r="Q203" s="13" t="n">
        <f aca="false">IFERROR(COUNTIF($K$9:K203,"W")/COUNTIF($K$9:K203,"&lt;&gt;"),"")</f>
        <v>1</v>
      </c>
      <c r="R203" s="17" t="n">
        <f aca="false">IFERROR(AVERAGE($I$9:I203),"")</f>
        <v>0.0277777777777778</v>
      </c>
    </row>
    <row r="204" customFormat="false" ht="15" hidden="false" customHeight="false" outlineLevel="0" collapsed="false">
      <c r="A204" s="29"/>
      <c r="B204" s="30"/>
      <c r="C204" s="30"/>
      <c r="D204" s="30"/>
      <c r="E204" s="30"/>
      <c r="F204" s="30"/>
      <c r="G204" s="31"/>
      <c r="H204" s="31"/>
      <c r="I204" s="17" t="str">
        <f aca="false">IFERROR((G204-H204)/H204,"")</f>
        <v/>
      </c>
      <c r="J204" s="31"/>
      <c r="K204" s="30"/>
      <c r="L204" s="15" t="str">
        <f aca="false">IF(K204="W",(G204-1)*J204,IF(K204="L",-J204,IF(K204="P",0,"")))</f>
        <v/>
      </c>
      <c r="M204" s="16" t="str">
        <f aca="false">IFERROR(L204*$B$3,"")</f>
        <v/>
      </c>
      <c r="N204" s="15" t="n">
        <f aca="false">SUM($L$9:L204)</f>
        <v>0.85</v>
      </c>
      <c r="O204" s="16" t="n">
        <f aca="false">SUM($M$9:M204)</f>
        <v>8.5</v>
      </c>
      <c r="P204" s="13" t="n">
        <f aca="false">IFERROR(N204/SUM($J$9:J204),"")</f>
        <v>0.85</v>
      </c>
      <c r="Q204" s="13" t="n">
        <f aca="false">IFERROR(COUNTIF($K$9:K204,"W")/COUNTIF($K$9:K204,"&lt;&gt;"),"")</f>
        <v>1</v>
      </c>
      <c r="R204" s="17" t="n">
        <f aca="false">IFERROR(AVERAGE($I$9:I204),"")</f>
        <v>0.0277777777777778</v>
      </c>
    </row>
    <row r="205" customFormat="false" ht="15" hidden="false" customHeight="false" outlineLevel="0" collapsed="false">
      <c r="A205" s="29"/>
      <c r="B205" s="30"/>
      <c r="C205" s="30"/>
      <c r="D205" s="30"/>
      <c r="E205" s="30"/>
      <c r="F205" s="30"/>
      <c r="G205" s="31"/>
      <c r="H205" s="31"/>
      <c r="I205" s="17" t="str">
        <f aca="false">IFERROR((G205-H205)/H205,"")</f>
        <v/>
      </c>
      <c r="J205" s="31"/>
      <c r="K205" s="30"/>
      <c r="L205" s="15" t="str">
        <f aca="false">IF(K205="W",(G205-1)*J205,IF(K205="L",-J205,IF(K205="P",0,"")))</f>
        <v/>
      </c>
      <c r="M205" s="16" t="str">
        <f aca="false">IFERROR(L205*$B$3,"")</f>
        <v/>
      </c>
      <c r="N205" s="15" t="n">
        <f aca="false">SUM($L$9:L205)</f>
        <v>0.85</v>
      </c>
      <c r="O205" s="16" t="n">
        <f aca="false">SUM($M$9:M205)</f>
        <v>8.5</v>
      </c>
      <c r="P205" s="13" t="n">
        <f aca="false">IFERROR(N205/SUM($J$9:J205),"")</f>
        <v>0.85</v>
      </c>
      <c r="Q205" s="13" t="n">
        <f aca="false">IFERROR(COUNTIF($K$9:K205,"W")/COUNTIF($K$9:K205,"&lt;&gt;"),"")</f>
        <v>1</v>
      </c>
      <c r="R205" s="17" t="n">
        <f aca="false">IFERROR(AVERAGE($I$9:I205),"")</f>
        <v>0.0277777777777778</v>
      </c>
    </row>
    <row r="206" customFormat="false" ht="15" hidden="false" customHeight="false" outlineLevel="0" collapsed="false">
      <c r="A206" s="29"/>
      <c r="B206" s="30"/>
      <c r="C206" s="30"/>
      <c r="D206" s="30"/>
      <c r="E206" s="30"/>
      <c r="F206" s="30"/>
      <c r="G206" s="31"/>
      <c r="H206" s="31"/>
      <c r="I206" s="17" t="str">
        <f aca="false">IFERROR((G206-H206)/H206,"")</f>
        <v/>
      </c>
      <c r="J206" s="31"/>
      <c r="K206" s="30"/>
      <c r="L206" s="15" t="str">
        <f aca="false">IF(K206="W",(G206-1)*J206,IF(K206="L",-J206,IF(K206="P",0,"")))</f>
        <v/>
      </c>
      <c r="M206" s="16" t="str">
        <f aca="false">IFERROR(L206*$B$3,"")</f>
        <v/>
      </c>
      <c r="N206" s="15" t="n">
        <f aca="false">SUM($L$9:L206)</f>
        <v>0.85</v>
      </c>
      <c r="O206" s="16" t="n">
        <f aca="false">SUM($M$9:M206)</f>
        <v>8.5</v>
      </c>
      <c r="P206" s="13" t="n">
        <f aca="false">IFERROR(N206/SUM($J$9:J206),"")</f>
        <v>0.85</v>
      </c>
      <c r="Q206" s="13" t="n">
        <f aca="false">IFERROR(COUNTIF($K$9:K206,"W")/COUNTIF($K$9:K206,"&lt;&gt;"),"")</f>
        <v>1</v>
      </c>
      <c r="R206" s="17" t="n">
        <f aca="false">IFERROR(AVERAGE($I$9:I206),"")</f>
        <v>0.0277777777777778</v>
      </c>
    </row>
    <row r="207" customFormat="false" ht="15" hidden="false" customHeight="false" outlineLevel="0" collapsed="false">
      <c r="A207" s="29"/>
      <c r="B207" s="30"/>
      <c r="C207" s="30"/>
      <c r="D207" s="30"/>
      <c r="E207" s="30"/>
      <c r="F207" s="30"/>
      <c r="G207" s="31"/>
      <c r="H207" s="31"/>
      <c r="I207" s="17" t="str">
        <f aca="false">IFERROR((G207-H207)/H207,"")</f>
        <v/>
      </c>
      <c r="J207" s="31"/>
      <c r="K207" s="30"/>
      <c r="L207" s="15" t="str">
        <f aca="false">IF(K207="W",(G207-1)*J207,IF(K207="L",-J207,IF(K207="P",0,"")))</f>
        <v/>
      </c>
      <c r="M207" s="16" t="str">
        <f aca="false">IFERROR(L207*$B$3,"")</f>
        <v/>
      </c>
      <c r="N207" s="15" t="n">
        <f aca="false">SUM($L$9:L207)</f>
        <v>0.85</v>
      </c>
      <c r="O207" s="16" t="n">
        <f aca="false">SUM($M$9:M207)</f>
        <v>8.5</v>
      </c>
      <c r="P207" s="13" t="n">
        <f aca="false">IFERROR(N207/SUM($J$9:J207),"")</f>
        <v>0.85</v>
      </c>
      <c r="Q207" s="13" t="n">
        <f aca="false">IFERROR(COUNTIF($K$9:K207,"W")/COUNTIF($K$9:K207,"&lt;&gt;"),"")</f>
        <v>1</v>
      </c>
      <c r="R207" s="17" t="n">
        <f aca="false">IFERROR(AVERAGE($I$9:I207),"")</f>
        <v>0.0277777777777778</v>
      </c>
    </row>
    <row r="208" customFormat="false" ht="15" hidden="false" customHeight="false" outlineLevel="0" collapsed="false">
      <c r="A208" s="29"/>
      <c r="B208" s="30"/>
      <c r="C208" s="30"/>
      <c r="D208" s="30"/>
      <c r="E208" s="30"/>
      <c r="F208" s="30"/>
      <c r="G208" s="31"/>
      <c r="H208" s="31"/>
      <c r="I208" s="17" t="str">
        <f aca="false">IFERROR((G208-H208)/H208,"")</f>
        <v/>
      </c>
      <c r="J208" s="31"/>
      <c r="K208" s="30"/>
      <c r="L208" s="15" t="str">
        <f aca="false">IF(K208="W",(G208-1)*J208,IF(K208="L",-J208,IF(K208="P",0,"")))</f>
        <v/>
      </c>
      <c r="M208" s="16" t="str">
        <f aca="false">IFERROR(L208*$B$3,"")</f>
        <v/>
      </c>
      <c r="N208" s="15" t="n">
        <f aca="false">SUM($L$9:L208)</f>
        <v>0.85</v>
      </c>
      <c r="O208" s="16" t="n">
        <f aca="false">SUM($M$9:M208)</f>
        <v>8.5</v>
      </c>
      <c r="P208" s="13" t="n">
        <f aca="false">IFERROR(N208/SUM($J$9:J208),"")</f>
        <v>0.85</v>
      </c>
      <c r="Q208" s="13" t="n">
        <f aca="false">IFERROR(COUNTIF($K$9:K208,"W")/COUNTIF($K$9:K208,"&lt;&gt;"),"")</f>
        <v>1</v>
      </c>
      <c r="R208" s="17" t="n">
        <f aca="false">IFERROR(AVERAGE($I$9:I208),"")</f>
        <v>0.0277777777777778</v>
      </c>
    </row>
    <row r="209" customFormat="false" ht="15" hidden="false" customHeight="false" outlineLevel="0" collapsed="false">
      <c r="A209" s="29"/>
      <c r="B209" s="30"/>
      <c r="C209" s="30"/>
      <c r="D209" s="30"/>
      <c r="E209" s="30"/>
      <c r="F209" s="30"/>
      <c r="G209" s="31"/>
      <c r="H209" s="31"/>
      <c r="I209" s="17" t="str">
        <f aca="false">IFERROR((G209-H209)/H209,"")</f>
        <v/>
      </c>
      <c r="J209" s="31"/>
      <c r="K209" s="30"/>
      <c r="L209" s="15" t="str">
        <f aca="false">IF(K209="W",(G209-1)*J209,IF(K209="L",-J209,IF(K209="P",0,"")))</f>
        <v/>
      </c>
      <c r="M209" s="16" t="str">
        <f aca="false">IFERROR(L209*$B$3,"")</f>
        <v/>
      </c>
      <c r="N209" s="15" t="n">
        <f aca="false">SUM($L$9:L209)</f>
        <v>0.85</v>
      </c>
      <c r="O209" s="16" t="n">
        <f aca="false">SUM($M$9:M209)</f>
        <v>8.5</v>
      </c>
      <c r="P209" s="13" t="n">
        <f aca="false">IFERROR(N209/SUM($J$9:J209),"")</f>
        <v>0.85</v>
      </c>
      <c r="Q209" s="13" t="n">
        <f aca="false">IFERROR(COUNTIF($K$9:K209,"W")/COUNTIF($K$9:K209,"&lt;&gt;"),"")</f>
        <v>1</v>
      </c>
      <c r="R209" s="17" t="n">
        <f aca="false">IFERROR(AVERAGE($I$9:I209),"")</f>
        <v>0.0277777777777778</v>
      </c>
    </row>
    <row r="210" customFormat="false" ht="15" hidden="false" customHeight="false" outlineLevel="0" collapsed="false">
      <c r="A210" s="29"/>
      <c r="B210" s="30"/>
      <c r="C210" s="30"/>
      <c r="D210" s="30"/>
      <c r="E210" s="30"/>
      <c r="F210" s="30"/>
      <c r="G210" s="31"/>
      <c r="H210" s="31"/>
      <c r="I210" s="17" t="str">
        <f aca="false">IFERROR((G210-H210)/H210,"")</f>
        <v/>
      </c>
      <c r="J210" s="31"/>
      <c r="K210" s="30"/>
      <c r="L210" s="15" t="str">
        <f aca="false">IF(K210="W",(G210-1)*J210,IF(K210="L",-J210,IF(K210="P",0,"")))</f>
        <v/>
      </c>
      <c r="M210" s="16" t="str">
        <f aca="false">IFERROR(L210*$B$3,"")</f>
        <v/>
      </c>
      <c r="N210" s="15" t="n">
        <f aca="false">SUM($L$9:L210)</f>
        <v>0.85</v>
      </c>
      <c r="O210" s="16" t="n">
        <f aca="false">SUM($M$9:M210)</f>
        <v>8.5</v>
      </c>
      <c r="P210" s="13" t="n">
        <f aca="false">IFERROR(N210/SUM($J$9:J210),"")</f>
        <v>0.85</v>
      </c>
      <c r="Q210" s="13" t="n">
        <f aca="false">IFERROR(COUNTIF($K$9:K210,"W")/COUNTIF($K$9:K210,"&lt;&gt;"),"")</f>
        <v>1</v>
      </c>
      <c r="R210" s="17" t="n">
        <f aca="false">IFERROR(AVERAGE($I$9:I210),"")</f>
        <v>0.0277777777777778</v>
      </c>
    </row>
    <row r="211" customFormat="false" ht="15" hidden="false" customHeight="false" outlineLevel="0" collapsed="false">
      <c r="A211" s="29"/>
      <c r="B211" s="30"/>
      <c r="C211" s="30"/>
      <c r="D211" s="30"/>
      <c r="E211" s="30"/>
      <c r="F211" s="30"/>
      <c r="G211" s="31"/>
      <c r="H211" s="31"/>
      <c r="I211" s="17" t="str">
        <f aca="false">IFERROR((G211-H211)/H211,"")</f>
        <v/>
      </c>
      <c r="J211" s="31"/>
      <c r="K211" s="30"/>
      <c r="L211" s="15" t="str">
        <f aca="false">IF(K211="W",(G211-1)*J211,IF(K211="L",-J211,IF(K211="P",0,"")))</f>
        <v/>
      </c>
      <c r="M211" s="16" t="str">
        <f aca="false">IFERROR(L211*$B$3,"")</f>
        <v/>
      </c>
      <c r="N211" s="15" t="n">
        <f aca="false">SUM($L$9:L211)</f>
        <v>0.85</v>
      </c>
      <c r="O211" s="16" t="n">
        <f aca="false">SUM($M$9:M211)</f>
        <v>8.5</v>
      </c>
      <c r="P211" s="13" t="n">
        <f aca="false">IFERROR(N211/SUM($J$9:J211),"")</f>
        <v>0.85</v>
      </c>
      <c r="Q211" s="13" t="n">
        <f aca="false">IFERROR(COUNTIF($K$9:K211,"W")/COUNTIF($K$9:K211,"&lt;&gt;"),"")</f>
        <v>1</v>
      </c>
      <c r="R211" s="17" t="n">
        <f aca="false">IFERROR(AVERAGE($I$9:I211),"")</f>
        <v>0.0277777777777778</v>
      </c>
    </row>
    <row r="212" customFormat="false" ht="15" hidden="false" customHeight="false" outlineLevel="0" collapsed="false">
      <c r="A212" s="29"/>
      <c r="B212" s="30"/>
      <c r="C212" s="30"/>
      <c r="D212" s="30"/>
      <c r="E212" s="30"/>
      <c r="F212" s="30"/>
      <c r="G212" s="31"/>
      <c r="H212" s="31"/>
      <c r="I212" s="17" t="str">
        <f aca="false">IFERROR((G212-H212)/H212,"")</f>
        <v/>
      </c>
      <c r="J212" s="31"/>
      <c r="K212" s="30"/>
      <c r="L212" s="15" t="str">
        <f aca="false">IF(K212="W",(G212-1)*J212,IF(K212="L",-J212,IF(K212="P",0,"")))</f>
        <v/>
      </c>
      <c r="M212" s="16" t="str">
        <f aca="false">IFERROR(L212*$B$3,"")</f>
        <v/>
      </c>
      <c r="N212" s="15" t="n">
        <f aca="false">SUM($L$9:L212)</f>
        <v>0.85</v>
      </c>
      <c r="O212" s="16" t="n">
        <f aca="false">SUM($M$9:M212)</f>
        <v>8.5</v>
      </c>
      <c r="P212" s="13" t="n">
        <f aca="false">IFERROR(N212/SUM($J$9:J212),"")</f>
        <v>0.85</v>
      </c>
      <c r="Q212" s="13" t="n">
        <f aca="false">IFERROR(COUNTIF($K$9:K212,"W")/COUNTIF($K$9:K212,"&lt;&gt;"),"")</f>
        <v>1</v>
      </c>
      <c r="R212" s="17" t="n">
        <f aca="false">IFERROR(AVERAGE($I$9:I212),"")</f>
        <v>0.0277777777777778</v>
      </c>
    </row>
    <row r="213" customFormat="false" ht="15" hidden="false" customHeight="false" outlineLevel="0" collapsed="false">
      <c r="A213" s="29"/>
      <c r="B213" s="30"/>
      <c r="C213" s="30"/>
      <c r="D213" s="30"/>
      <c r="E213" s="30"/>
      <c r="F213" s="30"/>
      <c r="G213" s="31"/>
      <c r="H213" s="31"/>
      <c r="I213" s="17" t="str">
        <f aca="false">IFERROR((G213-H213)/H213,"")</f>
        <v/>
      </c>
      <c r="J213" s="31"/>
      <c r="K213" s="30"/>
      <c r="L213" s="15" t="str">
        <f aca="false">IF(K213="W",(G213-1)*J213,IF(K213="L",-J213,IF(K213="P",0,"")))</f>
        <v/>
      </c>
      <c r="M213" s="16" t="str">
        <f aca="false">IFERROR(L213*$B$3,"")</f>
        <v/>
      </c>
      <c r="N213" s="15" t="n">
        <f aca="false">SUM($L$9:L213)</f>
        <v>0.85</v>
      </c>
      <c r="O213" s="16" t="n">
        <f aca="false">SUM($M$9:M213)</f>
        <v>8.5</v>
      </c>
      <c r="P213" s="13" t="n">
        <f aca="false">IFERROR(N213/SUM($J$9:J213),"")</f>
        <v>0.85</v>
      </c>
      <c r="Q213" s="13" t="n">
        <f aca="false">IFERROR(COUNTIF($K$9:K213,"W")/COUNTIF($K$9:K213,"&lt;&gt;"),"")</f>
        <v>1</v>
      </c>
      <c r="R213" s="17" t="n">
        <f aca="false">IFERROR(AVERAGE($I$9:I213),"")</f>
        <v>0.0277777777777778</v>
      </c>
    </row>
    <row r="214" customFormat="false" ht="15" hidden="false" customHeight="false" outlineLevel="0" collapsed="false">
      <c r="A214" s="29"/>
      <c r="B214" s="30"/>
      <c r="C214" s="30"/>
      <c r="D214" s="30"/>
      <c r="E214" s="30"/>
      <c r="F214" s="30"/>
      <c r="G214" s="31"/>
      <c r="H214" s="31"/>
      <c r="I214" s="17" t="str">
        <f aca="false">IFERROR((G214-H214)/H214,"")</f>
        <v/>
      </c>
      <c r="J214" s="31"/>
      <c r="K214" s="30"/>
      <c r="L214" s="15" t="str">
        <f aca="false">IF(K214="W",(G214-1)*J214,IF(K214="L",-J214,IF(K214="P",0,"")))</f>
        <v/>
      </c>
      <c r="M214" s="16" t="str">
        <f aca="false">IFERROR(L214*$B$3,"")</f>
        <v/>
      </c>
      <c r="N214" s="15" t="n">
        <f aca="false">SUM($L$9:L214)</f>
        <v>0.85</v>
      </c>
      <c r="O214" s="16" t="n">
        <f aca="false">SUM($M$9:M214)</f>
        <v>8.5</v>
      </c>
      <c r="P214" s="13" t="n">
        <f aca="false">IFERROR(N214/SUM($J$9:J214),"")</f>
        <v>0.85</v>
      </c>
      <c r="Q214" s="13" t="n">
        <f aca="false">IFERROR(COUNTIF($K$9:K214,"W")/COUNTIF($K$9:K214,"&lt;&gt;"),"")</f>
        <v>1</v>
      </c>
      <c r="R214" s="17" t="n">
        <f aca="false">IFERROR(AVERAGE($I$9:I214),"")</f>
        <v>0.0277777777777778</v>
      </c>
    </row>
    <row r="215" customFormat="false" ht="15" hidden="false" customHeight="false" outlineLevel="0" collapsed="false">
      <c r="A215" s="29"/>
      <c r="B215" s="30"/>
      <c r="C215" s="30"/>
      <c r="D215" s="30"/>
      <c r="E215" s="30"/>
      <c r="F215" s="30"/>
      <c r="G215" s="31"/>
      <c r="H215" s="31"/>
      <c r="I215" s="17" t="str">
        <f aca="false">IFERROR((G215-H215)/H215,"")</f>
        <v/>
      </c>
      <c r="J215" s="31"/>
      <c r="K215" s="30"/>
      <c r="L215" s="15" t="str">
        <f aca="false">IF(K215="W",(G215-1)*J215,IF(K215="L",-J215,IF(K215="P",0,"")))</f>
        <v/>
      </c>
      <c r="M215" s="16" t="str">
        <f aca="false">IFERROR(L215*$B$3,"")</f>
        <v/>
      </c>
      <c r="N215" s="15" t="n">
        <f aca="false">SUM($L$9:L215)</f>
        <v>0.85</v>
      </c>
      <c r="O215" s="16" t="n">
        <f aca="false">SUM($M$9:M215)</f>
        <v>8.5</v>
      </c>
      <c r="P215" s="13" t="n">
        <f aca="false">IFERROR(N215/SUM($J$9:J215),"")</f>
        <v>0.85</v>
      </c>
      <c r="Q215" s="13" t="n">
        <f aca="false">IFERROR(COUNTIF($K$9:K215,"W")/COUNTIF($K$9:K215,"&lt;&gt;"),"")</f>
        <v>1</v>
      </c>
      <c r="R215" s="17" t="n">
        <f aca="false">IFERROR(AVERAGE($I$9:I215),"")</f>
        <v>0.0277777777777778</v>
      </c>
    </row>
    <row r="216" customFormat="false" ht="15" hidden="false" customHeight="false" outlineLevel="0" collapsed="false">
      <c r="A216" s="29"/>
      <c r="B216" s="30"/>
      <c r="C216" s="30"/>
      <c r="D216" s="30"/>
      <c r="E216" s="30"/>
      <c r="F216" s="30"/>
      <c r="G216" s="31"/>
      <c r="H216" s="31"/>
      <c r="I216" s="17" t="str">
        <f aca="false">IFERROR((G216-H216)/H216,"")</f>
        <v/>
      </c>
      <c r="J216" s="31"/>
      <c r="K216" s="30"/>
      <c r="L216" s="15" t="str">
        <f aca="false">IF(K216="W",(G216-1)*J216,IF(K216="L",-J216,IF(K216="P",0,"")))</f>
        <v/>
      </c>
      <c r="M216" s="16" t="str">
        <f aca="false">IFERROR(L216*$B$3,"")</f>
        <v/>
      </c>
      <c r="N216" s="15" t="n">
        <f aca="false">SUM($L$9:L216)</f>
        <v>0.85</v>
      </c>
      <c r="O216" s="16" t="n">
        <f aca="false">SUM($M$9:M216)</f>
        <v>8.5</v>
      </c>
      <c r="P216" s="13" t="n">
        <f aca="false">IFERROR(N216/SUM($J$9:J216),"")</f>
        <v>0.85</v>
      </c>
      <c r="Q216" s="13" t="n">
        <f aca="false">IFERROR(COUNTIF($K$9:K216,"W")/COUNTIF($K$9:K216,"&lt;&gt;"),"")</f>
        <v>1</v>
      </c>
      <c r="R216" s="17" t="n">
        <f aca="false">IFERROR(AVERAGE($I$9:I216),"")</f>
        <v>0.0277777777777778</v>
      </c>
    </row>
    <row r="217" customFormat="false" ht="15" hidden="false" customHeight="false" outlineLevel="0" collapsed="false">
      <c r="A217" s="29"/>
      <c r="B217" s="30"/>
      <c r="C217" s="30"/>
      <c r="D217" s="30"/>
      <c r="E217" s="30"/>
      <c r="F217" s="30"/>
      <c r="G217" s="31"/>
      <c r="H217" s="31"/>
      <c r="I217" s="17" t="str">
        <f aca="false">IFERROR((G217-H217)/H217,"")</f>
        <v/>
      </c>
      <c r="J217" s="31"/>
      <c r="K217" s="30"/>
      <c r="L217" s="15" t="str">
        <f aca="false">IF(K217="W",(G217-1)*J217,IF(K217="L",-J217,IF(K217="P",0,"")))</f>
        <v/>
      </c>
      <c r="M217" s="16" t="str">
        <f aca="false">IFERROR(L217*$B$3,"")</f>
        <v/>
      </c>
      <c r="N217" s="15" t="n">
        <f aca="false">SUM($L$9:L217)</f>
        <v>0.85</v>
      </c>
      <c r="O217" s="16" t="n">
        <f aca="false">SUM($M$9:M217)</f>
        <v>8.5</v>
      </c>
      <c r="P217" s="13" t="n">
        <f aca="false">IFERROR(N217/SUM($J$9:J217),"")</f>
        <v>0.85</v>
      </c>
      <c r="Q217" s="13" t="n">
        <f aca="false">IFERROR(COUNTIF($K$9:K217,"W")/COUNTIF($K$9:K217,"&lt;&gt;"),"")</f>
        <v>1</v>
      </c>
      <c r="R217" s="17" t="n">
        <f aca="false">IFERROR(AVERAGE($I$9:I217),"")</f>
        <v>0.0277777777777778</v>
      </c>
    </row>
    <row r="218" customFormat="false" ht="15" hidden="false" customHeight="false" outlineLevel="0" collapsed="false">
      <c r="A218" s="29"/>
      <c r="B218" s="30"/>
      <c r="C218" s="30"/>
      <c r="D218" s="30"/>
      <c r="E218" s="30"/>
      <c r="F218" s="30"/>
      <c r="G218" s="31"/>
      <c r="H218" s="31"/>
      <c r="I218" s="17" t="str">
        <f aca="false">IFERROR((G218-H218)/H218,"")</f>
        <v/>
      </c>
      <c r="J218" s="31"/>
      <c r="K218" s="30"/>
      <c r="L218" s="15" t="str">
        <f aca="false">IF(K218="W",(G218-1)*J218,IF(K218="L",-J218,IF(K218="P",0,"")))</f>
        <v/>
      </c>
      <c r="M218" s="16" t="str">
        <f aca="false">IFERROR(L218*$B$3,"")</f>
        <v/>
      </c>
      <c r="N218" s="15" t="n">
        <f aca="false">SUM($L$9:L218)</f>
        <v>0.85</v>
      </c>
      <c r="O218" s="16" t="n">
        <f aca="false">SUM($M$9:M218)</f>
        <v>8.5</v>
      </c>
      <c r="P218" s="13" t="n">
        <f aca="false">IFERROR(N218/SUM($J$9:J218),"")</f>
        <v>0.85</v>
      </c>
      <c r="Q218" s="13" t="n">
        <f aca="false">IFERROR(COUNTIF($K$9:K218,"W")/COUNTIF($K$9:K218,"&lt;&gt;"),"")</f>
        <v>1</v>
      </c>
      <c r="R218" s="17" t="n">
        <f aca="false">IFERROR(AVERAGE($I$9:I218),"")</f>
        <v>0.0277777777777778</v>
      </c>
    </row>
    <row r="219" customFormat="false" ht="15" hidden="false" customHeight="false" outlineLevel="0" collapsed="false">
      <c r="A219" s="29"/>
      <c r="B219" s="30"/>
      <c r="C219" s="30"/>
      <c r="D219" s="30"/>
      <c r="E219" s="30"/>
      <c r="F219" s="30"/>
      <c r="G219" s="31"/>
      <c r="H219" s="31"/>
      <c r="I219" s="17" t="str">
        <f aca="false">IFERROR((G219-H219)/H219,"")</f>
        <v/>
      </c>
      <c r="J219" s="31"/>
      <c r="K219" s="30"/>
      <c r="L219" s="15" t="str">
        <f aca="false">IF(K219="W",(G219-1)*J219,IF(K219="L",-J219,IF(K219="P",0,"")))</f>
        <v/>
      </c>
      <c r="M219" s="16" t="str">
        <f aca="false">IFERROR(L219*$B$3,"")</f>
        <v/>
      </c>
      <c r="N219" s="15" t="n">
        <f aca="false">SUM($L$9:L219)</f>
        <v>0.85</v>
      </c>
      <c r="O219" s="16" t="n">
        <f aca="false">SUM($M$9:M219)</f>
        <v>8.5</v>
      </c>
      <c r="P219" s="13" t="n">
        <f aca="false">IFERROR(N219/SUM($J$9:J219),"")</f>
        <v>0.85</v>
      </c>
      <c r="Q219" s="13" t="n">
        <f aca="false">IFERROR(COUNTIF($K$9:K219,"W")/COUNTIF($K$9:K219,"&lt;&gt;"),"")</f>
        <v>1</v>
      </c>
      <c r="R219" s="17" t="n">
        <f aca="false">IFERROR(AVERAGE($I$9:I219),"")</f>
        <v>0.0277777777777778</v>
      </c>
    </row>
    <row r="220" customFormat="false" ht="15" hidden="false" customHeight="false" outlineLevel="0" collapsed="false">
      <c r="A220" s="29"/>
      <c r="B220" s="30"/>
      <c r="C220" s="30"/>
      <c r="D220" s="30"/>
      <c r="E220" s="30"/>
      <c r="F220" s="30"/>
      <c r="G220" s="31"/>
      <c r="H220" s="31"/>
      <c r="I220" s="17" t="str">
        <f aca="false">IFERROR((G220-H220)/H220,"")</f>
        <v/>
      </c>
      <c r="J220" s="31"/>
      <c r="K220" s="30"/>
      <c r="L220" s="15" t="str">
        <f aca="false">IF(K220="W",(G220-1)*J220,IF(K220="L",-J220,IF(K220="P",0,"")))</f>
        <v/>
      </c>
      <c r="M220" s="16" t="str">
        <f aca="false">IFERROR(L220*$B$3,"")</f>
        <v/>
      </c>
      <c r="N220" s="15" t="n">
        <f aca="false">SUM($L$9:L220)</f>
        <v>0.85</v>
      </c>
      <c r="O220" s="16" t="n">
        <f aca="false">SUM($M$9:M220)</f>
        <v>8.5</v>
      </c>
      <c r="P220" s="13" t="n">
        <f aca="false">IFERROR(N220/SUM($J$9:J220),"")</f>
        <v>0.85</v>
      </c>
      <c r="Q220" s="13" t="n">
        <f aca="false">IFERROR(COUNTIF($K$9:K220,"W")/COUNTIF($K$9:K220,"&lt;&gt;"),"")</f>
        <v>1</v>
      </c>
      <c r="R220" s="17" t="n">
        <f aca="false">IFERROR(AVERAGE($I$9:I220),"")</f>
        <v>0.0277777777777778</v>
      </c>
    </row>
    <row r="221" customFormat="false" ht="15" hidden="false" customHeight="false" outlineLevel="0" collapsed="false">
      <c r="A221" s="29"/>
      <c r="B221" s="30"/>
      <c r="C221" s="30"/>
      <c r="D221" s="30"/>
      <c r="E221" s="30"/>
      <c r="F221" s="30"/>
      <c r="G221" s="31"/>
      <c r="H221" s="31"/>
      <c r="I221" s="17" t="str">
        <f aca="false">IFERROR((G221-H221)/H221,"")</f>
        <v/>
      </c>
      <c r="J221" s="31"/>
      <c r="K221" s="30"/>
      <c r="L221" s="15" t="str">
        <f aca="false">IF(K221="W",(G221-1)*J221,IF(K221="L",-J221,IF(K221="P",0,"")))</f>
        <v/>
      </c>
      <c r="M221" s="16" t="str">
        <f aca="false">IFERROR(L221*$B$3,"")</f>
        <v/>
      </c>
      <c r="N221" s="15" t="n">
        <f aca="false">SUM($L$9:L221)</f>
        <v>0.85</v>
      </c>
      <c r="O221" s="16" t="n">
        <f aca="false">SUM($M$9:M221)</f>
        <v>8.5</v>
      </c>
      <c r="P221" s="13" t="n">
        <f aca="false">IFERROR(N221/SUM($J$9:J221),"")</f>
        <v>0.85</v>
      </c>
      <c r="Q221" s="13" t="n">
        <f aca="false">IFERROR(COUNTIF($K$9:K221,"W")/COUNTIF($K$9:K221,"&lt;&gt;"),"")</f>
        <v>1</v>
      </c>
      <c r="R221" s="17" t="n">
        <f aca="false">IFERROR(AVERAGE($I$9:I221),"")</f>
        <v>0.0277777777777778</v>
      </c>
    </row>
    <row r="222" customFormat="false" ht="15" hidden="false" customHeight="false" outlineLevel="0" collapsed="false">
      <c r="A222" s="29"/>
      <c r="B222" s="30"/>
      <c r="C222" s="30"/>
      <c r="D222" s="30"/>
      <c r="E222" s="30"/>
      <c r="F222" s="30"/>
      <c r="G222" s="31"/>
      <c r="H222" s="31"/>
      <c r="I222" s="17" t="str">
        <f aca="false">IFERROR((G222-H222)/H222,"")</f>
        <v/>
      </c>
      <c r="J222" s="31"/>
      <c r="K222" s="30"/>
      <c r="L222" s="15" t="str">
        <f aca="false">IF(K222="W",(G222-1)*J222,IF(K222="L",-J222,IF(K222="P",0,"")))</f>
        <v/>
      </c>
      <c r="M222" s="16" t="str">
        <f aca="false">IFERROR(L222*$B$3,"")</f>
        <v/>
      </c>
      <c r="N222" s="15" t="n">
        <f aca="false">SUM($L$9:L222)</f>
        <v>0.85</v>
      </c>
      <c r="O222" s="16" t="n">
        <f aca="false">SUM($M$9:M222)</f>
        <v>8.5</v>
      </c>
      <c r="P222" s="13" t="n">
        <f aca="false">IFERROR(N222/SUM($J$9:J222),"")</f>
        <v>0.85</v>
      </c>
      <c r="Q222" s="13" t="n">
        <f aca="false">IFERROR(COUNTIF($K$9:K222,"W")/COUNTIF($K$9:K222,"&lt;&gt;"),"")</f>
        <v>1</v>
      </c>
      <c r="R222" s="17" t="n">
        <f aca="false">IFERROR(AVERAGE($I$9:I222),"")</f>
        <v>0.0277777777777778</v>
      </c>
    </row>
    <row r="223" customFormat="false" ht="15" hidden="false" customHeight="false" outlineLevel="0" collapsed="false">
      <c r="A223" s="29"/>
      <c r="B223" s="30"/>
      <c r="C223" s="30"/>
      <c r="D223" s="30"/>
      <c r="E223" s="30"/>
      <c r="F223" s="30"/>
      <c r="G223" s="31"/>
      <c r="H223" s="31"/>
      <c r="I223" s="17" t="str">
        <f aca="false">IFERROR((G223-H223)/H223,"")</f>
        <v/>
      </c>
      <c r="J223" s="31"/>
      <c r="K223" s="30"/>
      <c r="L223" s="15" t="str">
        <f aca="false">IF(K223="W",(G223-1)*J223,IF(K223="L",-J223,IF(K223="P",0,"")))</f>
        <v/>
      </c>
      <c r="M223" s="16" t="str">
        <f aca="false">IFERROR(L223*$B$3,"")</f>
        <v/>
      </c>
      <c r="N223" s="15" t="n">
        <f aca="false">SUM($L$9:L223)</f>
        <v>0.85</v>
      </c>
      <c r="O223" s="16" t="n">
        <f aca="false">SUM($M$9:M223)</f>
        <v>8.5</v>
      </c>
      <c r="P223" s="13" t="n">
        <f aca="false">IFERROR(N223/SUM($J$9:J223),"")</f>
        <v>0.85</v>
      </c>
      <c r="Q223" s="13" t="n">
        <f aca="false">IFERROR(COUNTIF($K$9:K223,"W")/COUNTIF($K$9:K223,"&lt;&gt;"),"")</f>
        <v>1</v>
      </c>
      <c r="R223" s="17" t="n">
        <f aca="false">IFERROR(AVERAGE($I$9:I223),"")</f>
        <v>0.0277777777777778</v>
      </c>
    </row>
    <row r="224" customFormat="false" ht="15" hidden="false" customHeight="false" outlineLevel="0" collapsed="false">
      <c r="A224" s="29"/>
      <c r="B224" s="30"/>
      <c r="C224" s="30"/>
      <c r="D224" s="30"/>
      <c r="E224" s="30"/>
      <c r="F224" s="30"/>
      <c r="G224" s="31"/>
      <c r="H224" s="31"/>
      <c r="I224" s="17" t="str">
        <f aca="false">IFERROR((G224-H224)/H224,"")</f>
        <v/>
      </c>
      <c r="J224" s="31"/>
      <c r="K224" s="30"/>
      <c r="L224" s="15" t="str">
        <f aca="false">IF(K224="W",(G224-1)*J224,IF(K224="L",-J224,IF(K224="P",0,"")))</f>
        <v/>
      </c>
      <c r="M224" s="16" t="str">
        <f aca="false">IFERROR(L224*$B$3,"")</f>
        <v/>
      </c>
      <c r="N224" s="15" t="n">
        <f aca="false">SUM($L$9:L224)</f>
        <v>0.85</v>
      </c>
      <c r="O224" s="16" t="n">
        <f aca="false">SUM($M$9:M224)</f>
        <v>8.5</v>
      </c>
      <c r="P224" s="13" t="n">
        <f aca="false">IFERROR(N224/SUM($J$9:J224),"")</f>
        <v>0.85</v>
      </c>
      <c r="Q224" s="13" t="n">
        <f aca="false">IFERROR(COUNTIF($K$9:K224,"W")/COUNTIF($K$9:K224,"&lt;&gt;"),"")</f>
        <v>1</v>
      </c>
      <c r="R224" s="17" t="n">
        <f aca="false">IFERROR(AVERAGE($I$9:I224),"")</f>
        <v>0.0277777777777778</v>
      </c>
    </row>
    <row r="225" customFormat="false" ht="15" hidden="false" customHeight="false" outlineLevel="0" collapsed="false">
      <c r="A225" s="29"/>
      <c r="B225" s="30"/>
      <c r="C225" s="30"/>
      <c r="D225" s="30"/>
      <c r="E225" s="30"/>
      <c r="F225" s="30"/>
      <c r="G225" s="31"/>
      <c r="H225" s="31"/>
      <c r="I225" s="17" t="str">
        <f aca="false">IFERROR((G225-H225)/H225,"")</f>
        <v/>
      </c>
      <c r="J225" s="31"/>
      <c r="K225" s="30"/>
      <c r="L225" s="15" t="str">
        <f aca="false">IF(K225="W",(G225-1)*J225,IF(K225="L",-J225,IF(K225="P",0,"")))</f>
        <v/>
      </c>
      <c r="M225" s="16" t="str">
        <f aca="false">IFERROR(L225*$B$3,"")</f>
        <v/>
      </c>
      <c r="N225" s="15" t="n">
        <f aca="false">SUM($L$9:L225)</f>
        <v>0.85</v>
      </c>
      <c r="O225" s="16" t="n">
        <f aca="false">SUM($M$9:M225)</f>
        <v>8.5</v>
      </c>
      <c r="P225" s="13" t="n">
        <f aca="false">IFERROR(N225/SUM($J$9:J225),"")</f>
        <v>0.85</v>
      </c>
      <c r="Q225" s="13" t="n">
        <f aca="false">IFERROR(COUNTIF($K$9:K225,"W")/COUNTIF($K$9:K225,"&lt;&gt;"),"")</f>
        <v>1</v>
      </c>
      <c r="R225" s="17" t="n">
        <f aca="false">IFERROR(AVERAGE($I$9:I225),"")</f>
        <v>0.0277777777777778</v>
      </c>
    </row>
    <row r="226" customFormat="false" ht="15" hidden="false" customHeight="false" outlineLevel="0" collapsed="false">
      <c r="A226" s="29"/>
      <c r="B226" s="30"/>
      <c r="C226" s="30"/>
      <c r="D226" s="30"/>
      <c r="E226" s="30"/>
      <c r="F226" s="30"/>
      <c r="G226" s="31"/>
      <c r="H226" s="31"/>
      <c r="I226" s="17" t="str">
        <f aca="false">IFERROR((G226-H226)/H226,"")</f>
        <v/>
      </c>
      <c r="J226" s="31"/>
      <c r="K226" s="30"/>
      <c r="L226" s="15" t="str">
        <f aca="false">IF(K226="W",(G226-1)*J226,IF(K226="L",-J226,IF(K226="P",0,"")))</f>
        <v/>
      </c>
      <c r="M226" s="16" t="str">
        <f aca="false">IFERROR(L226*$B$3,"")</f>
        <v/>
      </c>
      <c r="N226" s="15" t="n">
        <f aca="false">SUM($L$9:L226)</f>
        <v>0.85</v>
      </c>
      <c r="O226" s="16" t="n">
        <f aca="false">SUM($M$9:M226)</f>
        <v>8.5</v>
      </c>
      <c r="P226" s="13" t="n">
        <f aca="false">IFERROR(N226/SUM($J$9:J226),"")</f>
        <v>0.85</v>
      </c>
      <c r="Q226" s="13" t="n">
        <f aca="false">IFERROR(COUNTIF($K$9:K226,"W")/COUNTIF($K$9:K226,"&lt;&gt;"),"")</f>
        <v>1</v>
      </c>
      <c r="R226" s="17" t="n">
        <f aca="false">IFERROR(AVERAGE($I$9:I226),"")</f>
        <v>0.0277777777777778</v>
      </c>
    </row>
    <row r="227" customFormat="false" ht="15" hidden="false" customHeight="false" outlineLevel="0" collapsed="false">
      <c r="A227" s="29"/>
      <c r="B227" s="30"/>
      <c r="C227" s="30"/>
      <c r="D227" s="30"/>
      <c r="E227" s="30"/>
      <c r="F227" s="30"/>
      <c r="G227" s="31"/>
      <c r="H227" s="31"/>
      <c r="I227" s="17" t="str">
        <f aca="false">IFERROR((G227-H227)/H227,"")</f>
        <v/>
      </c>
      <c r="J227" s="31"/>
      <c r="K227" s="30"/>
      <c r="L227" s="15" t="str">
        <f aca="false">IF(K227="W",(G227-1)*J227,IF(K227="L",-J227,IF(K227="P",0,"")))</f>
        <v/>
      </c>
      <c r="M227" s="16" t="str">
        <f aca="false">IFERROR(L227*$B$3,"")</f>
        <v/>
      </c>
      <c r="N227" s="15" t="n">
        <f aca="false">SUM($L$9:L227)</f>
        <v>0.85</v>
      </c>
      <c r="O227" s="16" t="n">
        <f aca="false">SUM($M$9:M227)</f>
        <v>8.5</v>
      </c>
      <c r="P227" s="13" t="n">
        <f aca="false">IFERROR(N227/SUM($J$9:J227),"")</f>
        <v>0.85</v>
      </c>
      <c r="Q227" s="13" t="n">
        <f aca="false">IFERROR(COUNTIF($K$9:K227,"W")/COUNTIF($K$9:K227,"&lt;&gt;"),"")</f>
        <v>1</v>
      </c>
      <c r="R227" s="17" t="n">
        <f aca="false">IFERROR(AVERAGE($I$9:I227),"")</f>
        <v>0.0277777777777778</v>
      </c>
    </row>
    <row r="228" customFormat="false" ht="15" hidden="false" customHeight="false" outlineLevel="0" collapsed="false">
      <c r="A228" s="29"/>
      <c r="B228" s="30"/>
      <c r="C228" s="30"/>
      <c r="D228" s="30"/>
      <c r="E228" s="30"/>
      <c r="F228" s="30"/>
      <c r="G228" s="31"/>
      <c r="H228" s="31"/>
      <c r="I228" s="17" t="str">
        <f aca="false">IFERROR((G228-H228)/H228,"")</f>
        <v/>
      </c>
      <c r="J228" s="31"/>
      <c r="K228" s="30"/>
      <c r="L228" s="15" t="str">
        <f aca="false">IF(K228="W",(G228-1)*J228,IF(K228="L",-J228,IF(K228="P",0,"")))</f>
        <v/>
      </c>
      <c r="M228" s="16" t="str">
        <f aca="false">IFERROR(L228*$B$3,"")</f>
        <v/>
      </c>
      <c r="N228" s="15" t="n">
        <f aca="false">SUM($L$9:L228)</f>
        <v>0.85</v>
      </c>
      <c r="O228" s="16" t="n">
        <f aca="false">SUM($M$9:M228)</f>
        <v>8.5</v>
      </c>
      <c r="P228" s="13" t="n">
        <f aca="false">IFERROR(N228/SUM($J$9:J228),"")</f>
        <v>0.85</v>
      </c>
      <c r="Q228" s="13" t="n">
        <f aca="false">IFERROR(COUNTIF($K$9:K228,"W")/COUNTIF($K$9:K228,"&lt;&gt;"),"")</f>
        <v>1</v>
      </c>
      <c r="R228" s="17" t="n">
        <f aca="false">IFERROR(AVERAGE($I$9:I228),"")</f>
        <v>0.0277777777777778</v>
      </c>
    </row>
    <row r="229" customFormat="false" ht="15" hidden="false" customHeight="false" outlineLevel="0" collapsed="false">
      <c r="A229" s="29"/>
      <c r="B229" s="30"/>
      <c r="C229" s="30"/>
      <c r="D229" s="30"/>
      <c r="E229" s="30"/>
      <c r="F229" s="30"/>
      <c r="G229" s="31"/>
      <c r="H229" s="31"/>
      <c r="I229" s="17" t="str">
        <f aca="false">IFERROR((G229-H229)/H229,"")</f>
        <v/>
      </c>
      <c r="J229" s="31"/>
      <c r="K229" s="30"/>
      <c r="L229" s="15" t="str">
        <f aca="false">IF(K229="W",(G229-1)*J229,IF(K229="L",-J229,IF(K229="P",0,"")))</f>
        <v/>
      </c>
      <c r="M229" s="16" t="str">
        <f aca="false">IFERROR(L229*$B$3,"")</f>
        <v/>
      </c>
      <c r="N229" s="15" t="n">
        <f aca="false">SUM($L$9:L229)</f>
        <v>0.85</v>
      </c>
      <c r="O229" s="16" t="n">
        <f aca="false">SUM($M$9:M229)</f>
        <v>8.5</v>
      </c>
      <c r="P229" s="13" t="n">
        <f aca="false">IFERROR(N229/SUM($J$9:J229),"")</f>
        <v>0.85</v>
      </c>
      <c r="Q229" s="13" t="n">
        <f aca="false">IFERROR(COUNTIF($K$9:K229,"W")/COUNTIF($K$9:K229,"&lt;&gt;"),"")</f>
        <v>1</v>
      </c>
      <c r="R229" s="17" t="n">
        <f aca="false">IFERROR(AVERAGE($I$9:I229),"")</f>
        <v>0.0277777777777778</v>
      </c>
    </row>
    <row r="230" customFormat="false" ht="15" hidden="false" customHeight="false" outlineLevel="0" collapsed="false">
      <c r="A230" s="29"/>
      <c r="B230" s="30"/>
      <c r="C230" s="30"/>
      <c r="D230" s="30"/>
      <c r="E230" s="30"/>
      <c r="F230" s="30"/>
      <c r="G230" s="31"/>
      <c r="H230" s="31"/>
      <c r="I230" s="17" t="str">
        <f aca="false">IFERROR((G230-H230)/H230,"")</f>
        <v/>
      </c>
      <c r="J230" s="31"/>
      <c r="K230" s="30"/>
      <c r="L230" s="15" t="str">
        <f aca="false">IF(K230="W",(G230-1)*J230,IF(K230="L",-J230,IF(K230="P",0,"")))</f>
        <v/>
      </c>
      <c r="M230" s="16" t="str">
        <f aca="false">IFERROR(L230*$B$3,"")</f>
        <v/>
      </c>
      <c r="N230" s="15" t="n">
        <f aca="false">SUM($L$9:L230)</f>
        <v>0.85</v>
      </c>
      <c r="O230" s="16" t="n">
        <f aca="false">SUM($M$9:M230)</f>
        <v>8.5</v>
      </c>
      <c r="P230" s="13" t="n">
        <f aca="false">IFERROR(N230/SUM($J$9:J230),"")</f>
        <v>0.85</v>
      </c>
      <c r="Q230" s="13" t="n">
        <f aca="false">IFERROR(COUNTIF($K$9:K230,"W")/COUNTIF($K$9:K230,"&lt;&gt;"),"")</f>
        <v>1</v>
      </c>
      <c r="R230" s="17" t="n">
        <f aca="false">IFERROR(AVERAGE($I$9:I230),"")</f>
        <v>0.0277777777777778</v>
      </c>
    </row>
    <row r="231" customFormat="false" ht="15" hidden="false" customHeight="false" outlineLevel="0" collapsed="false">
      <c r="A231" s="29"/>
      <c r="B231" s="30"/>
      <c r="C231" s="30"/>
      <c r="D231" s="30"/>
      <c r="E231" s="30"/>
      <c r="F231" s="30"/>
      <c r="G231" s="31"/>
      <c r="H231" s="31"/>
      <c r="I231" s="17" t="str">
        <f aca="false">IFERROR((G231-H231)/H231,"")</f>
        <v/>
      </c>
      <c r="J231" s="31"/>
      <c r="K231" s="30"/>
      <c r="L231" s="15" t="str">
        <f aca="false">IF(K231="W",(G231-1)*J231,IF(K231="L",-J231,IF(K231="P",0,"")))</f>
        <v/>
      </c>
      <c r="M231" s="16" t="str">
        <f aca="false">IFERROR(L231*$B$3,"")</f>
        <v/>
      </c>
      <c r="N231" s="15" t="n">
        <f aca="false">SUM($L$9:L231)</f>
        <v>0.85</v>
      </c>
      <c r="O231" s="16" t="n">
        <f aca="false">SUM($M$9:M231)</f>
        <v>8.5</v>
      </c>
      <c r="P231" s="13" t="n">
        <f aca="false">IFERROR(N231/SUM($J$9:J231),"")</f>
        <v>0.85</v>
      </c>
      <c r="Q231" s="13" t="n">
        <f aca="false">IFERROR(COUNTIF($K$9:K231,"W")/COUNTIF($K$9:K231,"&lt;&gt;"),"")</f>
        <v>1</v>
      </c>
      <c r="R231" s="17" t="n">
        <f aca="false">IFERROR(AVERAGE($I$9:I231),"")</f>
        <v>0.0277777777777778</v>
      </c>
    </row>
    <row r="232" customFormat="false" ht="15" hidden="false" customHeight="false" outlineLevel="0" collapsed="false">
      <c r="A232" s="29"/>
      <c r="B232" s="30"/>
      <c r="C232" s="30"/>
      <c r="D232" s="30"/>
      <c r="E232" s="30"/>
      <c r="F232" s="30"/>
      <c r="G232" s="31"/>
      <c r="H232" s="31"/>
      <c r="I232" s="17" t="str">
        <f aca="false">IFERROR((G232-H232)/H232,"")</f>
        <v/>
      </c>
      <c r="J232" s="31"/>
      <c r="K232" s="30"/>
      <c r="L232" s="15" t="str">
        <f aca="false">IF(K232="W",(G232-1)*J232,IF(K232="L",-J232,IF(K232="P",0,"")))</f>
        <v/>
      </c>
      <c r="M232" s="16" t="str">
        <f aca="false">IFERROR(L232*$B$3,"")</f>
        <v/>
      </c>
      <c r="N232" s="15" t="n">
        <f aca="false">SUM($L$9:L232)</f>
        <v>0.85</v>
      </c>
      <c r="O232" s="16" t="n">
        <f aca="false">SUM($M$9:M232)</f>
        <v>8.5</v>
      </c>
      <c r="P232" s="13" t="n">
        <f aca="false">IFERROR(N232/SUM($J$9:J232),"")</f>
        <v>0.85</v>
      </c>
      <c r="Q232" s="13" t="n">
        <f aca="false">IFERROR(COUNTIF($K$9:K232,"W")/COUNTIF($K$9:K232,"&lt;&gt;"),"")</f>
        <v>1</v>
      </c>
      <c r="R232" s="17" t="n">
        <f aca="false">IFERROR(AVERAGE($I$9:I232),"")</f>
        <v>0.0277777777777778</v>
      </c>
    </row>
    <row r="233" customFormat="false" ht="15" hidden="false" customHeight="false" outlineLevel="0" collapsed="false">
      <c r="A233" s="29"/>
      <c r="B233" s="30"/>
      <c r="C233" s="30"/>
      <c r="D233" s="30"/>
      <c r="E233" s="30"/>
      <c r="F233" s="30"/>
      <c r="G233" s="31"/>
      <c r="H233" s="31"/>
      <c r="I233" s="17" t="str">
        <f aca="false">IFERROR((G233-H233)/H233,"")</f>
        <v/>
      </c>
      <c r="J233" s="31"/>
      <c r="K233" s="30"/>
      <c r="L233" s="15" t="str">
        <f aca="false">IF(K233="W",(G233-1)*J233,IF(K233="L",-J233,IF(K233="P",0,"")))</f>
        <v/>
      </c>
      <c r="M233" s="16" t="str">
        <f aca="false">IFERROR(L233*$B$3,"")</f>
        <v/>
      </c>
      <c r="N233" s="15" t="n">
        <f aca="false">SUM($L$9:L233)</f>
        <v>0.85</v>
      </c>
      <c r="O233" s="16" t="n">
        <f aca="false">SUM($M$9:M233)</f>
        <v>8.5</v>
      </c>
      <c r="P233" s="13" t="n">
        <f aca="false">IFERROR(N233/SUM($J$9:J233),"")</f>
        <v>0.85</v>
      </c>
      <c r="Q233" s="13" t="n">
        <f aca="false">IFERROR(COUNTIF($K$9:K233,"W")/COUNTIF($K$9:K233,"&lt;&gt;"),"")</f>
        <v>1</v>
      </c>
      <c r="R233" s="17" t="n">
        <f aca="false">IFERROR(AVERAGE($I$9:I233),"")</f>
        <v>0.0277777777777778</v>
      </c>
    </row>
    <row r="234" customFormat="false" ht="15" hidden="false" customHeight="false" outlineLevel="0" collapsed="false">
      <c r="A234" s="29"/>
      <c r="B234" s="30"/>
      <c r="C234" s="30"/>
      <c r="D234" s="30"/>
      <c r="E234" s="30"/>
      <c r="F234" s="30"/>
      <c r="G234" s="31"/>
      <c r="H234" s="31"/>
      <c r="I234" s="17" t="str">
        <f aca="false">IFERROR((G234-H234)/H234,"")</f>
        <v/>
      </c>
      <c r="J234" s="31"/>
      <c r="K234" s="30"/>
      <c r="L234" s="15" t="str">
        <f aca="false">IF(K234="W",(G234-1)*J234,IF(K234="L",-J234,IF(K234="P",0,"")))</f>
        <v/>
      </c>
      <c r="M234" s="16" t="str">
        <f aca="false">IFERROR(L234*$B$3,"")</f>
        <v/>
      </c>
      <c r="N234" s="15" t="n">
        <f aca="false">SUM($L$9:L234)</f>
        <v>0.85</v>
      </c>
      <c r="O234" s="16" t="n">
        <f aca="false">SUM($M$9:M234)</f>
        <v>8.5</v>
      </c>
      <c r="P234" s="13" t="n">
        <f aca="false">IFERROR(N234/SUM($J$9:J234),"")</f>
        <v>0.85</v>
      </c>
      <c r="Q234" s="13" t="n">
        <f aca="false">IFERROR(COUNTIF($K$9:K234,"W")/COUNTIF($K$9:K234,"&lt;&gt;"),"")</f>
        <v>1</v>
      </c>
      <c r="R234" s="17" t="n">
        <f aca="false">IFERROR(AVERAGE($I$9:I234),"")</f>
        <v>0.0277777777777778</v>
      </c>
    </row>
    <row r="235" customFormat="false" ht="15" hidden="false" customHeight="false" outlineLevel="0" collapsed="false">
      <c r="A235" s="29"/>
      <c r="B235" s="30"/>
      <c r="C235" s="30"/>
      <c r="D235" s="30"/>
      <c r="E235" s="30"/>
      <c r="F235" s="30"/>
      <c r="G235" s="31"/>
      <c r="H235" s="31"/>
      <c r="I235" s="17" t="str">
        <f aca="false">IFERROR((G235-H235)/H235,"")</f>
        <v/>
      </c>
      <c r="J235" s="31"/>
      <c r="K235" s="30"/>
      <c r="L235" s="15" t="str">
        <f aca="false">IF(K235="W",(G235-1)*J235,IF(K235="L",-J235,IF(K235="P",0,"")))</f>
        <v/>
      </c>
      <c r="M235" s="16" t="str">
        <f aca="false">IFERROR(L235*$B$3,"")</f>
        <v/>
      </c>
      <c r="N235" s="15" t="n">
        <f aca="false">SUM($L$9:L235)</f>
        <v>0.85</v>
      </c>
      <c r="O235" s="16" t="n">
        <f aca="false">SUM($M$9:M235)</f>
        <v>8.5</v>
      </c>
      <c r="P235" s="13" t="n">
        <f aca="false">IFERROR(N235/SUM($J$9:J235),"")</f>
        <v>0.85</v>
      </c>
      <c r="Q235" s="13" t="n">
        <f aca="false">IFERROR(COUNTIF($K$9:K235,"W")/COUNTIF($K$9:K235,"&lt;&gt;"),"")</f>
        <v>1</v>
      </c>
      <c r="R235" s="17" t="n">
        <f aca="false">IFERROR(AVERAGE($I$9:I235),"")</f>
        <v>0.0277777777777778</v>
      </c>
    </row>
    <row r="236" customFormat="false" ht="15" hidden="false" customHeight="false" outlineLevel="0" collapsed="false">
      <c r="A236" s="29"/>
      <c r="B236" s="30"/>
      <c r="C236" s="30"/>
      <c r="D236" s="30"/>
      <c r="E236" s="30"/>
      <c r="F236" s="30"/>
      <c r="G236" s="31"/>
      <c r="H236" s="31"/>
      <c r="I236" s="17" t="str">
        <f aca="false">IFERROR((G236-H236)/H236,"")</f>
        <v/>
      </c>
      <c r="J236" s="31"/>
      <c r="K236" s="30"/>
      <c r="L236" s="15" t="str">
        <f aca="false">IF(K236="W",(G236-1)*J236,IF(K236="L",-J236,IF(K236="P",0,"")))</f>
        <v/>
      </c>
      <c r="M236" s="16" t="str">
        <f aca="false">IFERROR(L236*$B$3,"")</f>
        <v/>
      </c>
      <c r="N236" s="15" t="n">
        <f aca="false">SUM($L$9:L236)</f>
        <v>0.85</v>
      </c>
      <c r="O236" s="16" t="n">
        <f aca="false">SUM($M$9:M236)</f>
        <v>8.5</v>
      </c>
      <c r="P236" s="13" t="n">
        <f aca="false">IFERROR(N236/SUM($J$9:J236),"")</f>
        <v>0.85</v>
      </c>
      <c r="Q236" s="13" t="n">
        <f aca="false">IFERROR(COUNTIF($K$9:K236,"W")/COUNTIF($K$9:K236,"&lt;&gt;"),"")</f>
        <v>1</v>
      </c>
      <c r="R236" s="17" t="n">
        <f aca="false">IFERROR(AVERAGE($I$9:I236),"")</f>
        <v>0.0277777777777778</v>
      </c>
    </row>
    <row r="237" customFormat="false" ht="15" hidden="false" customHeight="false" outlineLevel="0" collapsed="false">
      <c r="A237" s="29"/>
      <c r="B237" s="30"/>
      <c r="C237" s="30"/>
      <c r="D237" s="30"/>
      <c r="E237" s="30"/>
      <c r="F237" s="30"/>
      <c r="G237" s="31"/>
      <c r="H237" s="31"/>
      <c r="I237" s="17" t="str">
        <f aca="false">IFERROR((G237-H237)/H237,"")</f>
        <v/>
      </c>
      <c r="J237" s="31"/>
      <c r="K237" s="30"/>
      <c r="L237" s="15" t="str">
        <f aca="false">IF(K237="W",(G237-1)*J237,IF(K237="L",-J237,IF(K237="P",0,"")))</f>
        <v/>
      </c>
      <c r="M237" s="16" t="str">
        <f aca="false">IFERROR(L237*$B$3,"")</f>
        <v/>
      </c>
      <c r="N237" s="15" t="n">
        <f aca="false">SUM($L$9:L237)</f>
        <v>0.85</v>
      </c>
      <c r="O237" s="16" t="n">
        <f aca="false">SUM($M$9:M237)</f>
        <v>8.5</v>
      </c>
      <c r="P237" s="13" t="n">
        <f aca="false">IFERROR(N237/SUM($J$9:J237),"")</f>
        <v>0.85</v>
      </c>
      <c r="Q237" s="13" t="n">
        <f aca="false">IFERROR(COUNTIF($K$9:K237,"W")/COUNTIF($K$9:K237,"&lt;&gt;"),"")</f>
        <v>1</v>
      </c>
      <c r="R237" s="17" t="n">
        <f aca="false">IFERROR(AVERAGE($I$9:I237),"")</f>
        <v>0.0277777777777778</v>
      </c>
    </row>
    <row r="238" customFormat="false" ht="15" hidden="false" customHeight="false" outlineLevel="0" collapsed="false">
      <c r="A238" s="29"/>
      <c r="B238" s="30"/>
      <c r="C238" s="30"/>
      <c r="D238" s="30"/>
      <c r="E238" s="30"/>
      <c r="F238" s="30"/>
      <c r="G238" s="31"/>
      <c r="H238" s="31"/>
      <c r="I238" s="17" t="str">
        <f aca="false">IFERROR((G238-H238)/H238,"")</f>
        <v/>
      </c>
      <c r="J238" s="31"/>
      <c r="K238" s="30"/>
      <c r="L238" s="15" t="str">
        <f aca="false">IF(K238="W",(G238-1)*J238,IF(K238="L",-J238,IF(K238="P",0,"")))</f>
        <v/>
      </c>
      <c r="M238" s="16" t="str">
        <f aca="false">IFERROR(L238*$B$3,"")</f>
        <v/>
      </c>
      <c r="N238" s="15" t="n">
        <f aca="false">SUM($L$9:L238)</f>
        <v>0.85</v>
      </c>
      <c r="O238" s="16" t="n">
        <f aca="false">SUM($M$9:M238)</f>
        <v>8.5</v>
      </c>
      <c r="P238" s="13" t="n">
        <f aca="false">IFERROR(N238/SUM($J$9:J238),"")</f>
        <v>0.85</v>
      </c>
      <c r="Q238" s="13" t="n">
        <f aca="false">IFERROR(COUNTIF($K$9:K238,"W")/COUNTIF($K$9:K238,"&lt;&gt;"),"")</f>
        <v>1</v>
      </c>
      <c r="R238" s="17" t="n">
        <f aca="false">IFERROR(AVERAGE($I$9:I238),"")</f>
        <v>0.0277777777777778</v>
      </c>
    </row>
    <row r="239" customFormat="false" ht="15" hidden="false" customHeight="false" outlineLevel="0" collapsed="false">
      <c r="A239" s="29"/>
      <c r="B239" s="30"/>
      <c r="C239" s="30"/>
      <c r="D239" s="30"/>
      <c r="E239" s="30"/>
      <c r="F239" s="30"/>
      <c r="G239" s="31"/>
      <c r="H239" s="31"/>
      <c r="I239" s="17" t="str">
        <f aca="false">IFERROR((G239-H239)/H239,"")</f>
        <v/>
      </c>
      <c r="J239" s="31"/>
      <c r="K239" s="30"/>
      <c r="L239" s="15" t="str">
        <f aca="false">IF(K239="W",(G239-1)*J239,IF(K239="L",-J239,IF(K239="P",0,"")))</f>
        <v/>
      </c>
      <c r="M239" s="16" t="str">
        <f aca="false">IFERROR(L239*$B$3,"")</f>
        <v/>
      </c>
      <c r="N239" s="15" t="n">
        <f aca="false">SUM($L$9:L239)</f>
        <v>0.85</v>
      </c>
      <c r="O239" s="16" t="n">
        <f aca="false">SUM($M$9:M239)</f>
        <v>8.5</v>
      </c>
      <c r="P239" s="13" t="n">
        <f aca="false">IFERROR(N239/SUM($J$9:J239),"")</f>
        <v>0.85</v>
      </c>
      <c r="Q239" s="13" t="n">
        <f aca="false">IFERROR(COUNTIF($K$9:K239,"W")/COUNTIF($K$9:K239,"&lt;&gt;"),"")</f>
        <v>1</v>
      </c>
      <c r="R239" s="17" t="n">
        <f aca="false">IFERROR(AVERAGE($I$9:I239),"")</f>
        <v>0.0277777777777778</v>
      </c>
    </row>
    <row r="240" customFormat="false" ht="15" hidden="false" customHeight="false" outlineLevel="0" collapsed="false">
      <c r="A240" s="29"/>
      <c r="B240" s="30"/>
      <c r="C240" s="30"/>
      <c r="D240" s="30"/>
      <c r="E240" s="30"/>
      <c r="F240" s="30"/>
      <c r="G240" s="31"/>
      <c r="H240" s="31"/>
      <c r="I240" s="17" t="str">
        <f aca="false">IFERROR((G240-H240)/H240,"")</f>
        <v/>
      </c>
      <c r="J240" s="31"/>
      <c r="K240" s="30"/>
      <c r="L240" s="15" t="str">
        <f aca="false">IF(K240="W",(G240-1)*J240,IF(K240="L",-J240,IF(K240="P",0,"")))</f>
        <v/>
      </c>
      <c r="M240" s="16" t="str">
        <f aca="false">IFERROR(L240*$B$3,"")</f>
        <v/>
      </c>
      <c r="N240" s="15" t="n">
        <f aca="false">SUM($L$9:L240)</f>
        <v>0.85</v>
      </c>
      <c r="O240" s="16" t="n">
        <f aca="false">SUM($M$9:M240)</f>
        <v>8.5</v>
      </c>
      <c r="P240" s="13" t="n">
        <f aca="false">IFERROR(N240/SUM($J$9:J240),"")</f>
        <v>0.85</v>
      </c>
      <c r="Q240" s="13" t="n">
        <f aca="false">IFERROR(COUNTIF($K$9:K240,"W")/COUNTIF($K$9:K240,"&lt;&gt;"),"")</f>
        <v>1</v>
      </c>
      <c r="R240" s="17" t="n">
        <f aca="false">IFERROR(AVERAGE($I$9:I240),"")</f>
        <v>0.0277777777777778</v>
      </c>
    </row>
    <row r="241" customFormat="false" ht="15" hidden="false" customHeight="false" outlineLevel="0" collapsed="false">
      <c r="A241" s="29"/>
      <c r="B241" s="30"/>
      <c r="C241" s="30"/>
      <c r="D241" s="30"/>
      <c r="E241" s="30"/>
      <c r="F241" s="30"/>
      <c r="G241" s="31"/>
      <c r="H241" s="31"/>
      <c r="I241" s="17" t="str">
        <f aca="false">IFERROR((G241-H241)/H241,"")</f>
        <v/>
      </c>
      <c r="J241" s="31"/>
      <c r="K241" s="30"/>
      <c r="L241" s="15" t="str">
        <f aca="false">IF(K241="W",(G241-1)*J241,IF(K241="L",-J241,IF(K241="P",0,"")))</f>
        <v/>
      </c>
      <c r="M241" s="16" t="str">
        <f aca="false">IFERROR(L241*$B$3,"")</f>
        <v/>
      </c>
      <c r="N241" s="15" t="n">
        <f aca="false">SUM($L$9:L241)</f>
        <v>0.85</v>
      </c>
      <c r="O241" s="16" t="n">
        <f aca="false">SUM($M$9:M241)</f>
        <v>8.5</v>
      </c>
      <c r="P241" s="13" t="n">
        <f aca="false">IFERROR(N241/SUM($J$9:J241),"")</f>
        <v>0.85</v>
      </c>
      <c r="Q241" s="13" t="n">
        <f aca="false">IFERROR(COUNTIF($K$9:K241,"W")/COUNTIF($K$9:K241,"&lt;&gt;"),"")</f>
        <v>1</v>
      </c>
      <c r="R241" s="17" t="n">
        <f aca="false">IFERROR(AVERAGE($I$9:I241),"")</f>
        <v>0.0277777777777778</v>
      </c>
    </row>
    <row r="242" customFormat="false" ht="15" hidden="false" customHeight="false" outlineLevel="0" collapsed="false">
      <c r="A242" s="29"/>
      <c r="B242" s="30"/>
      <c r="C242" s="30"/>
      <c r="D242" s="30"/>
      <c r="E242" s="30"/>
      <c r="F242" s="30"/>
      <c r="G242" s="31"/>
      <c r="H242" s="31"/>
      <c r="I242" s="17" t="str">
        <f aca="false">IFERROR((G242-H242)/H242,"")</f>
        <v/>
      </c>
      <c r="J242" s="31"/>
      <c r="K242" s="30"/>
      <c r="L242" s="15" t="str">
        <f aca="false">IF(K242="W",(G242-1)*J242,IF(K242="L",-J242,IF(K242="P",0,"")))</f>
        <v/>
      </c>
      <c r="M242" s="16" t="str">
        <f aca="false">IFERROR(L242*$B$3,"")</f>
        <v/>
      </c>
      <c r="N242" s="15" t="n">
        <f aca="false">SUM($L$9:L242)</f>
        <v>0.85</v>
      </c>
      <c r="O242" s="16" t="n">
        <f aca="false">SUM($M$9:M242)</f>
        <v>8.5</v>
      </c>
      <c r="P242" s="13" t="n">
        <f aca="false">IFERROR(N242/SUM($J$9:J242),"")</f>
        <v>0.85</v>
      </c>
      <c r="Q242" s="13" t="n">
        <f aca="false">IFERROR(COUNTIF($K$9:K242,"W")/COUNTIF($K$9:K242,"&lt;&gt;"),"")</f>
        <v>1</v>
      </c>
      <c r="R242" s="17" t="n">
        <f aca="false">IFERROR(AVERAGE($I$9:I242),"")</f>
        <v>0.0277777777777778</v>
      </c>
    </row>
    <row r="243" customFormat="false" ht="15" hidden="false" customHeight="false" outlineLevel="0" collapsed="false">
      <c r="A243" s="29"/>
      <c r="B243" s="30"/>
      <c r="C243" s="30"/>
      <c r="D243" s="30"/>
      <c r="E243" s="30"/>
      <c r="F243" s="30"/>
      <c r="G243" s="31"/>
      <c r="H243" s="31"/>
      <c r="I243" s="17" t="str">
        <f aca="false">IFERROR((G243-H243)/H243,"")</f>
        <v/>
      </c>
      <c r="J243" s="31"/>
      <c r="K243" s="30"/>
      <c r="L243" s="15" t="str">
        <f aca="false">IF(K243="W",(G243-1)*J243,IF(K243="L",-J243,IF(K243="P",0,"")))</f>
        <v/>
      </c>
      <c r="M243" s="16" t="str">
        <f aca="false">IFERROR(L243*$B$3,"")</f>
        <v/>
      </c>
      <c r="N243" s="15" t="n">
        <f aca="false">SUM($L$9:L243)</f>
        <v>0.85</v>
      </c>
      <c r="O243" s="16" t="n">
        <f aca="false">SUM($M$9:M243)</f>
        <v>8.5</v>
      </c>
      <c r="P243" s="13" t="n">
        <f aca="false">IFERROR(N243/SUM($J$9:J243),"")</f>
        <v>0.85</v>
      </c>
      <c r="Q243" s="13" t="n">
        <f aca="false">IFERROR(COUNTIF($K$9:K243,"W")/COUNTIF($K$9:K243,"&lt;&gt;"),"")</f>
        <v>1</v>
      </c>
      <c r="R243" s="17" t="n">
        <f aca="false">IFERROR(AVERAGE($I$9:I243),"")</f>
        <v>0.0277777777777778</v>
      </c>
    </row>
    <row r="244" customFormat="false" ht="15" hidden="false" customHeight="false" outlineLevel="0" collapsed="false">
      <c r="A244" s="29"/>
      <c r="B244" s="30"/>
      <c r="C244" s="30"/>
      <c r="D244" s="30"/>
      <c r="E244" s="30"/>
      <c r="F244" s="30"/>
      <c r="G244" s="31"/>
      <c r="H244" s="31"/>
      <c r="I244" s="17" t="str">
        <f aca="false">IFERROR((G244-H244)/H244,"")</f>
        <v/>
      </c>
      <c r="J244" s="31"/>
      <c r="K244" s="30"/>
      <c r="L244" s="15" t="str">
        <f aca="false">IF(K244="W",(G244-1)*J244,IF(K244="L",-J244,IF(K244="P",0,"")))</f>
        <v/>
      </c>
      <c r="M244" s="16" t="str">
        <f aca="false">IFERROR(L244*$B$3,"")</f>
        <v/>
      </c>
      <c r="N244" s="15" t="n">
        <f aca="false">SUM($L$9:L244)</f>
        <v>0.85</v>
      </c>
      <c r="O244" s="16" t="n">
        <f aca="false">SUM($M$9:M244)</f>
        <v>8.5</v>
      </c>
      <c r="P244" s="13" t="n">
        <f aca="false">IFERROR(N244/SUM($J$9:J244),"")</f>
        <v>0.85</v>
      </c>
      <c r="Q244" s="13" t="n">
        <f aca="false">IFERROR(COUNTIF($K$9:K244,"W")/COUNTIF($K$9:K244,"&lt;&gt;"),"")</f>
        <v>1</v>
      </c>
      <c r="R244" s="17" t="n">
        <f aca="false">IFERROR(AVERAGE($I$9:I244),"")</f>
        <v>0.0277777777777778</v>
      </c>
    </row>
    <row r="245" customFormat="false" ht="15" hidden="false" customHeight="false" outlineLevel="0" collapsed="false">
      <c r="A245" s="29"/>
      <c r="B245" s="30"/>
      <c r="C245" s="30"/>
      <c r="D245" s="30"/>
      <c r="E245" s="30"/>
      <c r="F245" s="30"/>
      <c r="G245" s="31"/>
      <c r="H245" s="31"/>
      <c r="I245" s="17" t="str">
        <f aca="false">IFERROR((G245-H245)/H245,"")</f>
        <v/>
      </c>
      <c r="J245" s="31"/>
      <c r="K245" s="30"/>
      <c r="L245" s="15" t="str">
        <f aca="false">IF(K245="W",(G245-1)*J245,IF(K245="L",-J245,IF(K245="P",0,"")))</f>
        <v/>
      </c>
      <c r="M245" s="16" t="str">
        <f aca="false">IFERROR(L245*$B$3,"")</f>
        <v/>
      </c>
      <c r="N245" s="15" t="n">
        <f aca="false">SUM($L$9:L245)</f>
        <v>0.85</v>
      </c>
      <c r="O245" s="16" t="n">
        <f aca="false">SUM($M$9:M245)</f>
        <v>8.5</v>
      </c>
      <c r="P245" s="13" t="n">
        <f aca="false">IFERROR(N245/SUM($J$9:J245),"")</f>
        <v>0.85</v>
      </c>
      <c r="Q245" s="13" t="n">
        <f aca="false">IFERROR(COUNTIF($K$9:K245,"W")/COUNTIF($K$9:K245,"&lt;&gt;"),"")</f>
        <v>1</v>
      </c>
      <c r="R245" s="17" t="n">
        <f aca="false">IFERROR(AVERAGE($I$9:I245),"")</f>
        <v>0.0277777777777778</v>
      </c>
    </row>
    <row r="246" customFormat="false" ht="15" hidden="false" customHeight="false" outlineLevel="0" collapsed="false">
      <c r="A246" s="29"/>
      <c r="B246" s="30"/>
      <c r="C246" s="30"/>
      <c r="D246" s="30"/>
      <c r="E246" s="30"/>
      <c r="F246" s="30"/>
      <c r="G246" s="31"/>
      <c r="H246" s="31"/>
      <c r="I246" s="17" t="str">
        <f aca="false">IFERROR((G246-H246)/H246,"")</f>
        <v/>
      </c>
      <c r="J246" s="31"/>
      <c r="K246" s="30"/>
      <c r="L246" s="15" t="str">
        <f aca="false">IF(K246="W",(G246-1)*J246,IF(K246="L",-J246,IF(K246="P",0,"")))</f>
        <v/>
      </c>
      <c r="M246" s="16" t="str">
        <f aca="false">IFERROR(L246*$B$3,"")</f>
        <v/>
      </c>
      <c r="N246" s="15" t="n">
        <f aca="false">SUM($L$9:L246)</f>
        <v>0.85</v>
      </c>
      <c r="O246" s="16" t="n">
        <f aca="false">SUM($M$9:M246)</f>
        <v>8.5</v>
      </c>
      <c r="P246" s="13" t="n">
        <f aca="false">IFERROR(N246/SUM($J$9:J246),"")</f>
        <v>0.85</v>
      </c>
      <c r="Q246" s="13" t="n">
        <f aca="false">IFERROR(COUNTIF($K$9:K246,"W")/COUNTIF($K$9:K246,"&lt;&gt;"),"")</f>
        <v>1</v>
      </c>
      <c r="R246" s="17" t="n">
        <f aca="false">IFERROR(AVERAGE($I$9:I246),"")</f>
        <v>0.0277777777777778</v>
      </c>
    </row>
    <row r="247" customFormat="false" ht="15" hidden="false" customHeight="false" outlineLevel="0" collapsed="false">
      <c r="A247" s="29"/>
      <c r="B247" s="30"/>
      <c r="C247" s="30"/>
      <c r="D247" s="30"/>
      <c r="E247" s="30"/>
      <c r="F247" s="30"/>
      <c r="G247" s="31"/>
      <c r="H247" s="31"/>
      <c r="I247" s="17" t="str">
        <f aca="false">IFERROR((G247-H247)/H247,"")</f>
        <v/>
      </c>
      <c r="J247" s="31"/>
      <c r="K247" s="30"/>
      <c r="L247" s="15" t="str">
        <f aca="false">IF(K247="W",(G247-1)*J247,IF(K247="L",-J247,IF(K247="P",0,"")))</f>
        <v/>
      </c>
      <c r="M247" s="16" t="str">
        <f aca="false">IFERROR(L247*$B$3,"")</f>
        <v/>
      </c>
      <c r="N247" s="15" t="n">
        <f aca="false">SUM($L$9:L247)</f>
        <v>0.85</v>
      </c>
      <c r="O247" s="16" t="n">
        <f aca="false">SUM($M$9:M247)</f>
        <v>8.5</v>
      </c>
      <c r="P247" s="13" t="n">
        <f aca="false">IFERROR(N247/SUM($J$9:J247),"")</f>
        <v>0.85</v>
      </c>
      <c r="Q247" s="13" t="n">
        <f aca="false">IFERROR(COUNTIF($K$9:K247,"W")/COUNTIF($K$9:K247,"&lt;&gt;"),"")</f>
        <v>1</v>
      </c>
      <c r="R247" s="17" t="n">
        <f aca="false">IFERROR(AVERAGE($I$9:I247),"")</f>
        <v>0.0277777777777778</v>
      </c>
    </row>
    <row r="248" customFormat="false" ht="15" hidden="false" customHeight="false" outlineLevel="0" collapsed="false">
      <c r="A248" s="29"/>
      <c r="B248" s="30"/>
      <c r="C248" s="30"/>
      <c r="D248" s="30"/>
      <c r="E248" s="30"/>
      <c r="F248" s="30"/>
      <c r="G248" s="31"/>
      <c r="H248" s="31"/>
      <c r="I248" s="17" t="str">
        <f aca="false">IFERROR((G248-H248)/H248,"")</f>
        <v/>
      </c>
      <c r="J248" s="31"/>
      <c r="K248" s="30"/>
      <c r="L248" s="15" t="str">
        <f aca="false">IF(K248="W",(G248-1)*J248,IF(K248="L",-J248,IF(K248="P",0,"")))</f>
        <v/>
      </c>
      <c r="M248" s="16" t="str">
        <f aca="false">IFERROR(L248*$B$3,"")</f>
        <v/>
      </c>
      <c r="N248" s="15" t="n">
        <f aca="false">SUM($L$9:L248)</f>
        <v>0.85</v>
      </c>
      <c r="O248" s="16" t="n">
        <f aca="false">SUM($M$9:M248)</f>
        <v>8.5</v>
      </c>
      <c r="P248" s="13" t="n">
        <f aca="false">IFERROR(N248/SUM($J$9:J248),"")</f>
        <v>0.85</v>
      </c>
      <c r="Q248" s="13" t="n">
        <f aca="false">IFERROR(COUNTIF($K$9:K248,"W")/COUNTIF($K$9:K248,"&lt;&gt;"),"")</f>
        <v>1</v>
      </c>
      <c r="R248" s="17" t="n">
        <f aca="false">IFERROR(AVERAGE($I$9:I248),"")</f>
        <v>0.0277777777777778</v>
      </c>
    </row>
    <row r="249" customFormat="false" ht="15" hidden="false" customHeight="false" outlineLevel="0" collapsed="false">
      <c r="A249" s="29"/>
      <c r="B249" s="30"/>
      <c r="C249" s="30"/>
      <c r="D249" s="30"/>
      <c r="E249" s="30"/>
      <c r="F249" s="30"/>
      <c r="G249" s="31"/>
      <c r="H249" s="31"/>
      <c r="I249" s="17" t="str">
        <f aca="false">IFERROR((G249-H249)/H249,"")</f>
        <v/>
      </c>
      <c r="J249" s="31"/>
      <c r="K249" s="30"/>
      <c r="L249" s="15" t="str">
        <f aca="false">IF(K249="W",(G249-1)*J249,IF(K249="L",-J249,IF(K249="P",0,"")))</f>
        <v/>
      </c>
      <c r="M249" s="16" t="str">
        <f aca="false">IFERROR(L249*$B$3,"")</f>
        <v/>
      </c>
      <c r="N249" s="15" t="n">
        <f aca="false">SUM($L$9:L249)</f>
        <v>0.85</v>
      </c>
      <c r="O249" s="16" t="n">
        <f aca="false">SUM($M$9:M249)</f>
        <v>8.5</v>
      </c>
      <c r="P249" s="13" t="n">
        <f aca="false">IFERROR(N249/SUM($J$9:J249),"")</f>
        <v>0.85</v>
      </c>
      <c r="Q249" s="13" t="n">
        <f aca="false">IFERROR(COUNTIF($K$9:K249,"W")/COUNTIF($K$9:K249,"&lt;&gt;"),"")</f>
        <v>1</v>
      </c>
      <c r="R249" s="17" t="n">
        <f aca="false">IFERROR(AVERAGE($I$9:I249),"")</f>
        <v>0.0277777777777778</v>
      </c>
    </row>
    <row r="250" customFormat="false" ht="15" hidden="false" customHeight="false" outlineLevel="0" collapsed="false">
      <c r="A250" s="29"/>
      <c r="B250" s="30"/>
      <c r="C250" s="30"/>
      <c r="D250" s="30"/>
      <c r="E250" s="30"/>
      <c r="F250" s="30"/>
      <c r="G250" s="31"/>
      <c r="H250" s="31"/>
      <c r="I250" s="17" t="str">
        <f aca="false">IFERROR((G250-H250)/H250,"")</f>
        <v/>
      </c>
      <c r="J250" s="31"/>
      <c r="K250" s="30"/>
      <c r="L250" s="15" t="str">
        <f aca="false">IF(K250="W",(G250-1)*J250,IF(K250="L",-J250,IF(K250="P",0,"")))</f>
        <v/>
      </c>
      <c r="M250" s="16" t="str">
        <f aca="false">IFERROR(L250*$B$3,"")</f>
        <v/>
      </c>
      <c r="N250" s="15" t="n">
        <f aca="false">SUM($L$9:L250)</f>
        <v>0.85</v>
      </c>
      <c r="O250" s="16" t="n">
        <f aca="false">SUM($M$9:M250)</f>
        <v>8.5</v>
      </c>
      <c r="P250" s="13" t="n">
        <f aca="false">IFERROR(N250/SUM($J$9:J250),"")</f>
        <v>0.85</v>
      </c>
      <c r="Q250" s="13" t="n">
        <f aca="false">IFERROR(COUNTIF($K$9:K250,"W")/COUNTIF($K$9:K250,"&lt;&gt;"),"")</f>
        <v>1</v>
      </c>
      <c r="R250" s="17" t="n">
        <f aca="false">IFERROR(AVERAGE($I$9:I250),"")</f>
        <v>0.0277777777777778</v>
      </c>
    </row>
    <row r="251" customFormat="false" ht="15" hidden="false" customHeight="false" outlineLevel="0" collapsed="false">
      <c r="A251" s="29"/>
      <c r="B251" s="30"/>
      <c r="C251" s="30"/>
      <c r="D251" s="30"/>
      <c r="E251" s="30"/>
      <c r="F251" s="30"/>
      <c r="G251" s="31"/>
      <c r="H251" s="31"/>
      <c r="I251" s="17" t="str">
        <f aca="false">IFERROR((G251-H251)/H251,"")</f>
        <v/>
      </c>
      <c r="J251" s="31"/>
      <c r="K251" s="30"/>
      <c r="L251" s="15" t="str">
        <f aca="false">IF(K251="W",(G251-1)*J251,IF(K251="L",-J251,IF(K251="P",0,"")))</f>
        <v/>
      </c>
      <c r="M251" s="16" t="str">
        <f aca="false">IFERROR(L251*$B$3,"")</f>
        <v/>
      </c>
      <c r="N251" s="15" t="n">
        <f aca="false">SUM($L$9:L251)</f>
        <v>0.85</v>
      </c>
      <c r="O251" s="16" t="n">
        <f aca="false">SUM($M$9:M251)</f>
        <v>8.5</v>
      </c>
      <c r="P251" s="13" t="n">
        <f aca="false">IFERROR(N251/SUM($J$9:J251),"")</f>
        <v>0.85</v>
      </c>
      <c r="Q251" s="13" t="n">
        <f aca="false">IFERROR(COUNTIF($K$9:K251,"W")/COUNTIF($K$9:K251,"&lt;&gt;"),"")</f>
        <v>1</v>
      </c>
      <c r="R251" s="17" t="n">
        <f aca="false">IFERROR(AVERAGE($I$9:I251),"")</f>
        <v>0.0277777777777778</v>
      </c>
    </row>
    <row r="252" customFormat="false" ht="15" hidden="false" customHeight="false" outlineLevel="0" collapsed="false">
      <c r="A252" s="29"/>
      <c r="B252" s="30"/>
      <c r="C252" s="30"/>
      <c r="D252" s="30"/>
      <c r="E252" s="30"/>
      <c r="F252" s="30"/>
      <c r="G252" s="31"/>
      <c r="H252" s="31"/>
      <c r="I252" s="17" t="str">
        <f aca="false">IFERROR((G252-H252)/H252,"")</f>
        <v/>
      </c>
      <c r="J252" s="31"/>
      <c r="K252" s="30"/>
      <c r="L252" s="15" t="str">
        <f aca="false">IF(K252="W",(G252-1)*J252,IF(K252="L",-J252,IF(K252="P",0,"")))</f>
        <v/>
      </c>
      <c r="M252" s="16" t="str">
        <f aca="false">IFERROR(L252*$B$3,"")</f>
        <v/>
      </c>
      <c r="N252" s="15" t="n">
        <f aca="false">SUM($L$9:L252)</f>
        <v>0.85</v>
      </c>
      <c r="O252" s="16" t="n">
        <f aca="false">SUM($M$9:M252)</f>
        <v>8.5</v>
      </c>
      <c r="P252" s="13" t="n">
        <f aca="false">IFERROR(N252/SUM($J$9:J252),"")</f>
        <v>0.85</v>
      </c>
      <c r="Q252" s="13" t="n">
        <f aca="false">IFERROR(COUNTIF($K$9:K252,"W")/COUNTIF($K$9:K252,"&lt;&gt;"),"")</f>
        <v>1</v>
      </c>
      <c r="R252" s="17" t="n">
        <f aca="false">IFERROR(AVERAGE($I$9:I252),"")</f>
        <v>0.0277777777777778</v>
      </c>
    </row>
    <row r="253" customFormat="false" ht="15" hidden="false" customHeight="false" outlineLevel="0" collapsed="false">
      <c r="A253" s="29"/>
      <c r="B253" s="30"/>
      <c r="C253" s="30"/>
      <c r="D253" s="30"/>
      <c r="E253" s="30"/>
      <c r="F253" s="30"/>
      <c r="G253" s="31"/>
      <c r="H253" s="31"/>
      <c r="I253" s="17" t="str">
        <f aca="false">IFERROR((G253-H253)/H253,"")</f>
        <v/>
      </c>
      <c r="J253" s="31"/>
      <c r="K253" s="30"/>
      <c r="L253" s="15" t="str">
        <f aca="false">IF(K253="W",(G253-1)*J253,IF(K253="L",-J253,IF(K253="P",0,"")))</f>
        <v/>
      </c>
      <c r="M253" s="16" t="str">
        <f aca="false">IFERROR(L253*$B$3,"")</f>
        <v/>
      </c>
      <c r="N253" s="15" t="n">
        <f aca="false">SUM($L$9:L253)</f>
        <v>0.85</v>
      </c>
      <c r="O253" s="16" t="n">
        <f aca="false">SUM($M$9:M253)</f>
        <v>8.5</v>
      </c>
      <c r="P253" s="13" t="n">
        <f aca="false">IFERROR(N253/SUM($J$9:J253),"")</f>
        <v>0.85</v>
      </c>
      <c r="Q253" s="13" t="n">
        <f aca="false">IFERROR(COUNTIF($K$9:K253,"W")/COUNTIF($K$9:K253,"&lt;&gt;"),"")</f>
        <v>1</v>
      </c>
      <c r="R253" s="17" t="n">
        <f aca="false">IFERROR(AVERAGE($I$9:I253),"")</f>
        <v>0.0277777777777778</v>
      </c>
    </row>
    <row r="254" customFormat="false" ht="15" hidden="false" customHeight="false" outlineLevel="0" collapsed="false">
      <c r="A254" s="29"/>
      <c r="B254" s="30"/>
      <c r="C254" s="30"/>
      <c r="D254" s="30"/>
      <c r="E254" s="30"/>
      <c r="F254" s="30"/>
      <c r="G254" s="31"/>
      <c r="H254" s="31"/>
      <c r="I254" s="17" t="str">
        <f aca="false">IFERROR((G254-H254)/H254,"")</f>
        <v/>
      </c>
      <c r="J254" s="31"/>
      <c r="K254" s="30"/>
      <c r="L254" s="15" t="str">
        <f aca="false">IF(K254="W",(G254-1)*J254,IF(K254="L",-J254,IF(K254="P",0,"")))</f>
        <v/>
      </c>
      <c r="M254" s="16" t="str">
        <f aca="false">IFERROR(L254*$B$3,"")</f>
        <v/>
      </c>
      <c r="N254" s="15" t="n">
        <f aca="false">SUM($L$9:L254)</f>
        <v>0.85</v>
      </c>
      <c r="O254" s="16" t="n">
        <f aca="false">SUM($M$9:M254)</f>
        <v>8.5</v>
      </c>
      <c r="P254" s="13" t="n">
        <f aca="false">IFERROR(N254/SUM($J$9:J254),"")</f>
        <v>0.85</v>
      </c>
      <c r="Q254" s="13" t="n">
        <f aca="false">IFERROR(COUNTIF($K$9:K254,"W")/COUNTIF($K$9:K254,"&lt;&gt;"),"")</f>
        <v>1</v>
      </c>
      <c r="R254" s="17" t="n">
        <f aca="false">IFERROR(AVERAGE($I$9:I254),"")</f>
        <v>0.0277777777777778</v>
      </c>
    </row>
    <row r="255" customFormat="false" ht="15" hidden="false" customHeight="false" outlineLevel="0" collapsed="false">
      <c r="A255" s="29"/>
      <c r="B255" s="30"/>
      <c r="C255" s="30"/>
      <c r="D255" s="30"/>
      <c r="E255" s="30"/>
      <c r="F255" s="30"/>
      <c r="G255" s="31"/>
      <c r="H255" s="31"/>
      <c r="I255" s="17" t="str">
        <f aca="false">IFERROR((G255-H255)/H255,"")</f>
        <v/>
      </c>
      <c r="J255" s="31"/>
      <c r="K255" s="30"/>
      <c r="L255" s="15" t="str">
        <f aca="false">IF(K255="W",(G255-1)*J255,IF(K255="L",-J255,IF(K255="P",0,"")))</f>
        <v/>
      </c>
      <c r="M255" s="16" t="str">
        <f aca="false">IFERROR(L255*$B$3,"")</f>
        <v/>
      </c>
      <c r="N255" s="15" t="n">
        <f aca="false">SUM($L$9:L255)</f>
        <v>0.85</v>
      </c>
      <c r="O255" s="16" t="n">
        <f aca="false">SUM($M$9:M255)</f>
        <v>8.5</v>
      </c>
      <c r="P255" s="13" t="n">
        <f aca="false">IFERROR(N255/SUM($J$9:J255),"")</f>
        <v>0.85</v>
      </c>
      <c r="Q255" s="13" t="n">
        <f aca="false">IFERROR(COUNTIF($K$9:K255,"W")/COUNTIF($K$9:K255,"&lt;&gt;"),"")</f>
        <v>1</v>
      </c>
      <c r="R255" s="17" t="n">
        <f aca="false">IFERROR(AVERAGE($I$9:I255),"")</f>
        <v>0.0277777777777778</v>
      </c>
    </row>
    <row r="256" customFormat="false" ht="15" hidden="false" customHeight="false" outlineLevel="0" collapsed="false">
      <c r="A256" s="29"/>
      <c r="B256" s="30"/>
      <c r="C256" s="30"/>
      <c r="D256" s="30"/>
      <c r="E256" s="30"/>
      <c r="F256" s="30"/>
      <c r="G256" s="31"/>
      <c r="H256" s="31"/>
      <c r="I256" s="17" t="str">
        <f aca="false">IFERROR((G256-H256)/H256,"")</f>
        <v/>
      </c>
      <c r="J256" s="31"/>
      <c r="K256" s="30"/>
      <c r="L256" s="15" t="str">
        <f aca="false">IF(K256="W",(G256-1)*J256,IF(K256="L",-J256,IF(K256="P",0,"")))</f>
        <v/>
      </c>
      <c r="M256" s="16" t="str">
        <f aca="false">IFERROR(L256*$B$3,"")</f>
        <v/>
      </c>
      <c r="N256" s="15" t="n">
        <f aca="false">SUM($L$9:L256)</f>
        <v>0.85</v>
      </c>
      <c r="O256" s="16" t="n">
        <f aca="false">SUM($M$9:M256)</f>
        <v>8.5</v>
      </c>
      <c r="P256" s="13" t="n">
        <f aca="false">IFERROR(N256/SUM($J$9:J256),"")</f>
        <v>0.85</v>
      </c>
      <c r="Q256" s="13" t="n">
        <f aca="false">IFERROR(COUNTIF($K$9:K256,"W")/COUNTIF($K$9:K256,"&lt;&gt;"),"")</f>
        <v>1</v>
      </c>
      <c r="R256" s="17" t="n">
        <f aca="false">IFERROR(AVERAGE($I$9:I256),"")</f>
        <v>0.0277777777777778</v>
      </c>
    </row>
    <row r="257" customFormat="false" ht="15" hidden="false" customHeight="false" outlineLevel="0" collapsed="false">
      <c r="A257" s="29"/>
      <c r="B257" s="30"/>
      <c r="C257" s="30"/>
      <c r="D257" s="30"/>
      <c r="E257" s="30"/>
      <c r="F257" s="30"/>
      <c r="G257" s="31"/>
      <c r="H257" s="31"/>
      <c r="I257" s="17" t="str">
        <f aca="false">IFERROR((G257-H257)/H257,"")</f>
        <v/>
      </c>
      <c r="J257" s="31"/>
      <c r="K257" s="30"/>
      <c r="L257" s="15" t="str">
        <f aca="false">IF(K257="W",(G257-1)*J257,IF(K257="L",-J257,IF(K257="P",0,"")))</f>
        <v/>
      </c>
      <c r="M257" s="16" t="str">
        <f aca="false">IFERROR(L257*$B$3,"")</f>
        <v/>
      </c>
      <c r="N257" s="15" t="n">
        <f aca="false">SUM($L$9:L257)</f>
        <v>0.85</v>
      </c>
      <c r="O257" s="16" t="n">
        <f aca="false">SUM($M$9:M257)</f>
        <v>8.5</v>
      </c>
      <c r="P257" s="13" t="n">
        <f aca="false">IFERROR(N257/SUM($J$9:J257),"")</f>
        <v>0.85</v>
      </c>
      <c r="Q257" s="13" t="n">
        <f aca="false">IFERROR(COUNTIF($K$9:K257,"W")/COUNTIF($K$9:K257,"&lt;&gt;"),"")</f>
        <v>1</v>
      </c>
      <c r="R257" s="17" t="n">
        <f aca="false">IFERROR(AVERAGE($I$9:I257),"")</f>
        <v>0.0277777777777778</v>
      </c>
    </row>
    <row r="258" customFormat="false" ht="15" hidden="false" customHeight="false" outlineLevel="0" collapsed="false">
      <c r="A258" s="29"/>
      <c r="B258" s="30"/>
      <c r="C258" s="30"/>
      <c r="D258" s="30"/>
      <c r="E258" s="30"/>
      <c r="F258" s="30"/>
      <c r="G258" s="31"/>
      <c r="H258" s="31"/>
      <c r="I258" s="17" t="str">
        <f aca="false">IFERROR((G258-H258)/H258,"")</f>
        <v/>
      </c>
      <c r="J258" s="31"/>
      <c r="K258" s="30"/>
      <c r="L258" s="15" t="str">
        <f aca="false">IF(K258="W",(G258-1)*J258,IF(K258="L",-J258,IF(K258="P",0,"")))</f>
        <v/>
      </c>
      <c r="M258" s="16" t="str">
        <f aca="false">IFERROR(L258*$B$3,"")</f>
        <v/>
      </c>
      <c r="N258" s="15" t="n">
        <f aca="false">SUM($L$9:L258)</f>
        <v>0.85</v>
      </c>
      <c r="O258" s="16" t="n">
        <f aca="false">SUM($M$9:M258)</f>
        <v>8.5</v>
      </c>
      <c r="P258" s="13" t="n">
        <f aca="false">IFERROR(N258/SUM($J$9:J258),"")</f>
        <v>0.85</v>
      </c>
      <c r="Q258" s="13" t="n">
        <f aca="false">IFERROR(COUNTIF($K$9:K258,"W")/COUNTIF($K$9:K258,"&lt;&gt;"),"")</f>
        <v>1</v>
      </c>
      <c r="R258" s="17" t="n">
        <f aca="false">IFERROR(AVERAGE($I$9:I258),"")</f>
        <v>0.0277777777777778</v>
      </c>
    </row>
    <row r="259" customFormat="false" ht="15" hidden="false" customHeight="false" outlineLevel="0" collapsed="false">
      <c r="A259" s="29"/>
      <c r="B259" s="30"/>
      <c r="C259" s="30"/>
      <c r="D259" s="30"/>
      <c r="E259" s="30"/>
      <c r="F259" s="30"/>
      <c r="G259" s="31"/>
      <c r="H259" s="31"/>
      <c r="I259" s="17" t="str">
        <f aca="false">IFERROR((G259-H259)/H259,"")</f>
        <v/>
      </c>
      <c r="J259" s="31"/>
      <c r="K259" s="30"/>
      <c r="L259" s="15" t="str">
        <f aca="false">IF(K259="W",(G259-1)*J259,IF(K259="L",-J259,IF(K259="P",0,"")))</f>
        <v/>
      </c>
      <c r="M259" s="16" t="str">
        <f aca="false">IFERROR(L259*$B$3,"")</f>
        <v/>
      </c>
      <c r="N259" s="15" t="n">
        <f aca="false">SUM($L$9:L259)</f>
        <v>0.85</v>
      </c>
      <c r="O259" s="16" t="n">
        <f aca="false">SUM($M$9:M259)</f>
        <v>8.5</v>
      </c>
      <c r="P259" s="13" t="n">
        <f aca="false">IFERROR(N259/SUM($J$9:J259),"")</f>
        <v>0.85</v>
      </c>
      <c r="Q259" s="13" t="n">
        <f aca="false">IFERROR(COUNTIF($K$9:K259,"W")/COUNTIF($K$9:K259,"&lt;&gt;"),"")</f>
        <v>1</v>
      </c>
      <c r="R259" s="17" t="n">
        <f aca="false">IFERROR(AVERAGE($I$9:I259),"")</f>
        <v>0.0277777777777778</v>
      </c>
    </row>
    <row r="260" customFormat="false" ht="15" hidden="false" customHeight="false" outlineLevel="0" collapsed="false">
      <c r="A260" s="29"/>
      <c r="B260" s="30"/>
      <c r="C260" s="30"/>
      <c r="D260" s="30"/>
      <c r="E260" s="30"/>
      <c r="F260" s="30"/>
      <c r="G260" s="31"/>
      <c r="H260" s="31"/>
      <c r="I260" s="17" t="str">
        <f aca="false">IFERROR((G260-H260)/H260,"")</f>
        <v/>
      </c>
      <c r="J260" s="31"/>
      <c r="K260" s="30"/>
      <c r="L260" s="15" t="str">
        <f aca="false">IF(K260="W",(G260-1)*J260,IF(K260="L",-J260,IF(K260="P",0,"")))</f>
        <v/>
      </c>
      <c r="M260" s="16" t="str">
        <f aca="false">IFERROR(L260*$B$3,"")</f>
        <v/>
      </c>
      <c r="N260" s="15" t="n">
        <f aca="false">SUM($L$9:L260)</f>
        <v>0.85</v>
      </c>
      <c r="O260" s="16" t="n">
        <f aca="false">SUM($M$9:M260)</f>
        <v>8.5</v>
      </c>
      <c r="P260" s="13" t="n">
        <f aca="false">IFERROR(N260/SUM($J$9:J260),"")</f>
        <v>0.85</v>
      </c>
      <c r="Q260" s="13" t="n">
        <f aca="false">IFERROR(COUNTIF($K$9:K260,"W")/COUNTIF($K$9:K260,"&lt;&gt;"),"")</f>
        <v>1</v>
      </c>
      <c r="R260" s="17" t="n">
        <f aca="false">IFERROR(AVERAGE($I$9:I260),"")</f>
        <v>0.0277777777777778</v>
      </c>
    </row>
    <row r="261" customFormat="false" ht="15" hidden="false" customHeight="false" outlineLevel="0" collapsed="false">
      <c r="A261" s="29"/>
      <c r="B261" s="30"/>
      <c r="C261" s="30"/>
      <c r="D261" s="30"/>
      <c r="E261" s="30"/>
      <c r="F261" s="30"/>
      <c r="G261" s="31"/>
      <c r="H261" s="31"/>
      <c r="I261" s="17" t="str">
        <f aca="false">IFERROR((G261-H261)/H261,"")</f>
        <v/>
      </c>
      <c r="J261" s="31"/>
      <c r="K261" s="30"/>
      <c r="L261" s="15" t="str">
        <f aca="false">IF(K261="W",(G261-1)*J261,IF(K261="L",-J261,IF(K261="P",0,"")))</f>
        <v/>
      </c>
      <c r="M261" s="16" t="str">
        <f aca="false">IFERROR(L261*$B$3,"")</f>
        <v/>
      </c>
      <c r="N261" s="15" t="n">
        <f aca="false">SUM($L$9:L261)</f>
        <v>0.85</v>
      </c>
      <c r="O261" s="16" t="n">
        <f aca="false">SUM($M$9:M261)</f>
        <v>8.5</v>
      </c>
      <c r="P261" s="13" t="n">
        <f aca="false">IFERROR(N261/SUM($J$9:J261),"")</f>
        <v>0.85</v>
      </c>
      <c r="Q261" s="13" t="n">
        <f aca="false">IFERROR(COUNTIF($K$9:K261,"W")/COUNTIF($K$9:K261,"&lt;&gt;"),"")</f>
        <v>1</v>
      </c>
      <c r="R261" s="17" t="n">
        <f aca="false">IFERROR(AVERAGE($I$9:I261),"")</f>
        <v>0.0277777777777778</v>
      </c>
    </row>
    <row r="262" customFormat="false" ht="15" hidden="false" customHeight="false" outlineLevel="0" collapsed="false">
      <c r="A262" s="29"/>
      <c r="B262" s="30"/>
      <c r="C262" s="30"/>
      <c r="D262" s="30"/>
      <c r="E262" s="30"/>
      <c r="F262" s="30"/>
      <c r="G262" s="31"/>
      <c r="H262" s="31"/>
      <c r="I262" s="17" t="str">
        <f aca="false">IFERROR((G262-H262)/H262,"")</f>
        <v/>
      </c>
      <c r="J262" s="31"/>
      <c r="K262" s="30"/>
      <c r="L262" s="15" t="str">
        <f aca="false">IF(K262="W",(G262-1)*J262,IF(K262="L",-J262,IF(K262="P",0,"")))</f>
        <v/>
      </c>
      <c r="M262" s="16" t="str">
        <f aca="false">IFERROR(L262*$B$3,"")</f>
        <v/>
      </c>
      <c r="N262" s="15" t="n">
        <f aca="false">SUM($L$9:L262)</f>
        <v>0.85</v>
      </c>
      <c r="O262" s="16" t="n">
        <f aca="false">SUM($M$9:M262)</f>
        <v>8.5</v>
      </c>
      <c r="P262" s="13" t="n">
        <f aca="false">IFERROR(N262/SUM($J$9:J262),"")</f>
        <v>0.85</v>
      </c>
      <c r="Q262" s="13" t="n">
        <f aca="false">IFERROR(COUNTIF($K$9:K262,"W")/COUNTIF($K$9:K262,"&lt;&gt;"),"")</f>
        <v>1</v>
      </c>
      <c r="R262" s="17" t="n">
        <f aca="false">IFERROR(AVERAGE($I$9:I262),"")</f>
        <v>0.0277777777777778</v>
      </c>
    </row>
    <row r="263" customFormat="false" ht="15" hidden="false" customHeight="false" outlineLevel="0" collapsed="false">
      <c r="A263" s="29"/>
      <c r="B263" s="30"/>
      <c r="C263" s="30"/>
      <c r="D263" s="30"/>
      <c r="E263" s="30"/>
      <c r="F263" s="30"/>
      <c r="G263" s="31"/>
      <c r="H263" s="31"/>
      <c r="I263" s="17" t="str">
        <f aca="false">IFERROR((G263-H263)/H263,"")</f>
        <v/>
      </c>
      <c r="J263" s="31"/>
      <c r="K263" s="30"/>
      <c r="L263" s="15" t="str">
        <f aca="false">IF(K263="W",(G263-1)*J263,IF(K263="L",-J263,IF(K263="P",0,"")))</f>
        <v/>
      </c>
      <c r="M263" s="16" t="str">
        <f aca="false">IFERROR(L263*$B$3,"")</f>
        <v/>
      </c>
      <c r="N263" s="15" t="n">
        <f aca="false">SUM($L$9:L263)</f>
        <v>0.85</v>
      </c>
      <c r="O263" s="16" t="n">
        <f aca="false">SUM($M$9:M263)</f>
        <v>8.5</v>
      </c>
      <c r="P263" s="13" t="n">
        <f aca="false">IFERROR(N263/SUM($J$9:J263),"")</f>
        <v>0.85</v>
      </c>
      <c r="Q263" s="13" t="n">
        <f aca="false">IFERROR(COUNTIF($K$9:K263,"W")/COUNTIF($K$9:K263,"&lt;&gt;"),"")</f>
        <v>1</v>
      </c>
      <c r="R263" s="17" t="n">
        <f aca="false">IFERROR(AVERAGE($I$9:I263),"")</f>
        <v>0.0277777777777778</v>
      </c>
    </row>
    <row r="264" customFormat="false" ht="15" hidden="false" customHeight="false" outlineLevel="0" collapsed="false">
      <c r="A264" s="29"/>
      <c r="B264" s="30"/>
      <c r="C264" s="30"/>
      <c r="D264" s="30"/>
      <c r="E264" s="30"/>
      <c r="F264" s="30"/>
      <c r="G264" s="31"/>
      <c r="H264" s="31"/>
      <c r="I264" s="17" t="str">
        <f aca="false">IFERROR((G264-H264)/H264,"")</f>
        <v/>
      </c>
      <c r="J264" s="31"/>
      <c r="K264" s="30"/>
      <c r="L264" s="15" t="str">
        <f aca="false">IF(K264="W",(G264-1)*J264,IF(K264="L",-J264,IF(K264="P",0,"")))</f>
        <v/>
      </c>
      <c r="M264" s="16" t="str">
        <f aca="false">IFERROR(L264*$B$3,"")</f>
        <v/>
      </c>
      <c r="N264" s="15" t="n">
        <f aca="false">SUM($L$9:L264)</f>
        <v>0.85</v>
      </c>
      <c r="O264" s="16" t="n">
        <f aca="false">SUM($M$9:M264)</f>
        <v>8.5</v>
      </c>
      <c r="P264" s="13" t="n">
        <f aca="false">IFERROR(N264/SUM($J$9:J264),"")</f>
        <v>0.85</v>
      </c>
      <c r="Q264" s="13" t="n">
        <f aca="false">IFERROR(COUNTIF($K$9:K264,"W")/COUNTIF($K$9:K264,"&lt;&gt;"),"")</f>
        <v>1</v>
      </c>
      <c r="R264" s="17" t="n">
        <f aca="false">IFERROR(AVERAGE($I$9:I264),"")</f>
        <v>0.0277777777777778</v>
      </c>
    </row>
    <row r="265" customFormat="false" ht="15" hidden="false" customHeight="false" outlineLevel="0" collapsed="false">
      <c r="A265" s="29"/>
      <c r="B265" s="30"/>
      <c r="C265" s="30"/>
      <c r="D265" s="30"/>
      <c r="E265" s="30"/>
      <c r="F265" s="30"/>
      <c r="G265" s="31"/>
      <c r="H265" s="31"/>
      <c r="I265" s="17" t="str">
        <f aca="false">IFERROR((G265-H265)/H265,"")</f>
        <v/>
      </c>
      <c r="J265" s="31"/>
      <c r="K265" s="30"/>
      <c r="L265" s="15" t="str">
        <f aca="false">IF(K265="W",(G265-1)*J265,IF(K265="L",-J265,IF(K265="P",0,"")))</f>
        <v/>
      </c>
      <c r="M265" s="16" t="str">
        <f aca="false">IFERROR(L265*$B$3,"")</f>
        <v/>
      </c>
      <c r="N265" s="15" t="n">
        <f aca="false">SUM($L$9:L265)</f>
        <v>0.85</v>
      </c>
      <c r="O265" s="16" t="n">
        <f aca="false">SUM($M$9:M265)</f>
        <v>8.5</v>
      </c>
      <c r="P265" s="13" t="n">
        <f aca="false">IFERROR(N265/SUM($J$9:J265),"")</f>
        <v>0.85</v>
      </c>
      <c r="Q265" s="13" t="n">
        <f aca="false">IFERROR(COUNTIF($K$9:K265,"W")/COUNTIF($K$9:K265,"&lt;&gt;"),"")</f>
        <v>1</v>
      </c>
      <c r="R265" s="17" t="n">
        <f aca="false">IFERROR(AVERAGE($I$9:I265),"")</f>
        <v>0.0277777777777778</v>
      </c>
    </row>
    <row r="266" customFormat="false" ht="15" hidden="false" customHeight="false" outlineLevel="0" collapsed="false">
      <c r="A266" s="29"/>
      <c r="B266" s="30"/>
      <c r="C266" s="30"/>
      <c r="D266" s="30"/>
      <c r="E266" s="30"/>
      <c r="F266" s="30"/>
      <c r="G266" s="31"/>
      <c r="H266" s="31"/>
      <c r="I266" s="17" t="str">
        <f aca="false">IFERROR((G266-H266)/H266,"")</f>
        <v/>
      </c>
      <c r="J266" s="31"/>
      <c r="K266" s="30"/>
      <c r="L266" s="15" t="str">
        <f aca="false">IF(K266="W",(G266-1)*J266,IF(K266="L",-J266,IF(K266="P",0,"")))</f>
        <v/>
      </c>
      <c r="M266" s="16" t="str">
        <f aca="false">IFERROR(L266*$B$3,"")</f>
        <v/>
      </c>
      <c r="N266" s="15" t="n">
        <f aca="false">SUM($L$9:L266)</f>
        <v>0.85</v>
      </c>
      <c r="O266" s="16" t="n">
        <f aca="false">SUM($M$9:M266)</f>
        <v>8.5</v>
      </c>
      <c r="P266" s="13" t="n">
        <f aca="false">IFERROR(N266/SUM($J$9:J266),"")</f>
        <v>0.85</v>
      </c>
      <c r="Q266" s="13" t="n">
        <f aca="false">IFERROR(COUNTIF($K$9:K266,"W")/COUNTIF($K$9:K266,"&lt;&gt;"),"")</f>
        <v>1</v>
      </c>
      <c r="R266" s="17" t="n">
        <f aca="false">IFERROR(AVERAGE($I$9:I266),"")</f>
        <v>0.0277777777777778</v>
      </c>
    </row>
    <row r="267" customFormat="false" ht="15" hidden="false" customHeight="false" outlineLevel="0" collapsed="false">
      <c r="A267" s="29"/>
      <c r="B267" s="30"/>
      <c r="C267" s="30"/>
      <c r="D267" s="30"/>
      <c r="E267" s="30"/>
      <c r="F267" s="30"/>
      <c r="G267" s="31"/>
      <c r="H267" s="31"/>
      <c r="I267" s="17" t="str">
        <f aca="false">IFERROR((G267-H267)/H267,"")</f>
        <v/>
      </c>
      <c r="J267" s="31"/>
      <c r="K267" s="30"/>
      <c r="L267" s="15" t="str">
        <f aca="false">IF(K267="W",(G267-1)*J267,IF(K267="L",-J267,IF(K267="P",0,"")))</f>
        <v/>
      </c>
      <c r="M267" s="16" t="str">
        <f aca="false">IFERROR(L267*$B$3,"")</f>
        <v/>
      </c>
      <c r="N267" s="15" t="n">
        <f aca="false">SUM($L$9:L267)</f>
        <v>0.85</v>
      </c>
      <c r="O267" s="16" t="n">
        <f aca="false">SUM($M$9:M267)</f>
        <v>8.5</v>
      </c>
      <c r="P267" s="13" t="n">
        <f aca="false">IFERROR(N267/SUM($J$9:J267),"")</f>
        <v>0.85</v>
      </c>
      <c r="Q267" s="13" t="n">
        <f aca="false">IFERROR(COUNTIF($K$9:K267,"W")/COUNTIF($K$9:K267,"&lt;&gt;"),"")</f>
        <v>1</v>
      </c>
      <c r="R267" s="17" t="n">
        <f aca="false">IFERROR(AVERAGE($I$9:I267),"")</f>
        <v>0.0277777777777778</v>
      </c>
    </row>
    <row r="268" customFormat="false" ht="15" hidden="false" customHeight="false" outlineLevel="0" collapsed="false">
      <c r="A268" s="29"/>
      <c r="B268" s="30"/>
      <c r="C268" s="30"/>
      <c r="D268" s="30"/>
      <c r="E268" s="30"/>
      <c r="F268" s="30"/>
      <c r="G268" s="31"/>
      <c r="H268" s="31"/>
      <c r="I268" s="17" t="str">
        <f aca="false">IFERROR((G268-H268)/H268,"")</f>
        <v/>
      </c>
      <c r="J268" s="31"/>
      <c r="K268" s="30"/>
      <c r="L268" s="15" t="str">
        <f aca="false">IF(K268="W",(G268-1)*J268,IF(K268="L",-J268,IF(K268="P",0,"")))</f>
        <v/>
      </c>
      <c r="M268" s="16" t="str">
        <f aca="false">IFERROR(L268*$B$3,"")</f>
        <v/>
      </c>
      <c r="N268" s="15" t="n">
        <f aca="false">SUM($L$9:L268)</f>
        <v>0.85</v>
      </c>
      <c r="O268" s="16" t="n">
        <f aca="false">SUM($M$9:M268)</f>
        <v>8.5</v>
      </c>
      <c r="P268" s="13" t="n">
        <f aca="false">IFERROR(N268/SUM($J$9:J268),"")</f>
        <v>0.85</v>
      </c>
      <c r="Q268" s="13" t="n">
        <f aca="false">IFERROR(COUNTIF($K$9:K268,"W")/COUNTIF($K$9:K268,"&lt;&gt;"),"")</f>
        <v>1</v>
      </c>
      <c r="R268" s="17" t="n">
        <f aca="false">IFERROR(AVERAGE($I$9:I268),"")</f>
        <v>0.0277777777777778</v>
      </c>
    </row>
    <row r="269" customFormat="false" ht="15" hidden="false" customHeight="false" outlineLevel="0" collapsed="false">
      <c r="A269" s="29"/>
      <c r="B269" s="30"/>
      <c r="C269" s="30"/>
      <c r="D269" s="30"/>
      <c r="E269" s="30"/>
      <c r="F269" s="30"/>
      <c r="G269" s="31"/>
      <c r="H269" s="31"/>
      <c r="I269" s="17" t="str">
        <f aca="false">IFERROR((G269-H269)/H269,"")</f>
        <v/>
      </c>
      <c r="J269" s="31"/>
      <c r="K269" s="30"/>
      <c r="L269" s="15" t="str">
        <f aca="false">IF(K269="W",(G269-1)*J269,IF(K269="L",-J269,IF(K269="P",0,"")))</f>
        <v/>
      </c>
      <c r="M269" s="16" t="str">
        <f aca="false">IFERROR(L269*$B$3,"")</f>
        <v/>
      </c>
      <c r="N269" s="15" t="n">
        <f aca="false">SUM($L$9:L269)</f>
        <v>0.85</v>
      </c>
      <c r="O269" s="16" t="n">
        <f aca="false">SUM($M$9:M269)</f>
        <v>8.5</v>
      </c>
      <c r="P269" s="13" t="n">
        <f aca="false">IFERROR(N269/SUM($J$9:J269),"")</f>
        <v>0.85</v>
      </c>
      <c r="Q269" s="13" t="n">
        <f aca="false">IFERROR(COUNTIF($K$9:K269,"W")/COUNTIF($K$9:K269,"&lt;&gt;"),"")</f>
        <v>1</v>
      </c>
      <c r="R269" s="17" t="n">
        <f aca="false">IFERROR(AVERAGE($I$9:I269),"")</f>
        <v>0.0277777777777778</v>
      </c>
    </row>
    <row r="270" customFormat="false" ht="15" hidden="false" customHeight="false" outlineLevel="0" collapsed="false">
      <c r="A270" s="29"/>
      <c r="B270" s="30"/>
      <c r="C270" s="30"/>
      <c r="D270" s="30"/>
      <c r="E270" s="30"/>
      <c r="F270" s="30"/>
      <c r="G270" s="31"/>
      <c r="H270" s="31"/>
      <c r="I270" s="17" t="str">
        <f aca="false">IFERROR((G270-H270)/H270,"")</f>
        <v/>
      </c>
      <c r="J270" s="31"/>
      <c r="K270" s="30"/>
      <c r="L270" s="15" t="str">
        <f aca="false">IF(K270="W",(G270-1)*J270,IF(K270="L",-J270,IF(K270="P",0,"")))</f>
        <v/>
      </c>
      <c r="M270" s="16" t="str">
        <f aca="false">IFERROR(L270*$B$3,"")</f>
        <v/>
      </c>
      <c r="N270" s="15" t="n">
        <f aca="false">SUM($L$9:L270)</f>
        <v>0.85</v>
      </c>
      <c r="O270" s="16" t="n">
        <f aca="false">SUM($M$9:M270)</f>
        <v>8.5</v>
      </c>
      <c r="P270" s="13" t="n">
        <f aca="false">IFERROR(N270/SUM($J$9:J270),"")</f>
        <v>0.85</v>
      </c>
      <c r="Q270" s="13" t="n">
        <f aca="false">IFERROR(COUNTIF($K$9:K270,"W")/COUNTIF($K$9:K270,"&lt;&gt;"),"")</f>
        <v>1</v>
      </c>
      <c r="R270" s="17" t="n">
        <f aca="false">IFERROR(AVERAGE($I$9:I270),"")</f>
        <v>0.0277777777777778</v>
      </c>
    </row>
    <row r="271" customFormat="false" ht="15" hidden="false" customHeight="false" outlineLevel="0" collapsed="false">
      <c r="A271" s="29"/>
      <c r="B271" s="30"/>
      <c r="C271" s="30"/>
      <c r="D271" s="30"/>
      <c r="E271" s="30"/>
      <c r="F271" s="30"/>
      <c r="G271" s="31"/>
      <c r="H271" s="31"/>
      <c r="I271" s="17" t="str">
        <f aca="false">IFERROR((G271-H271)/H271,"")</f>
        <v/>
      </c>
      <c r="J271" s="31"/>
      <c r="K271" s="30"/>
      <c r="L271" s="15" t="str">
        <f aca="false">IF(K271="W",(G271-1)*J271,IF(K271="L",-J271,IF(K271="P",0,"")))</f>
        <v/>
      </c>
      <c r="M271" s="16" t="str">
        <f aca="false">IFERROR(L271*$B$3,"")</f>
        <v/>
      </c>
      <c r="N271" s="15" t="n">
        <f aca="false">SUM($L$9:L271)</f>
        <v>0.85</v>
      </c>
      <c r="O271" s="16" t="n">
        <f aca="false">SUM($M$9:M271)</f>
        <v>8.5</v>
      </c>
      <c r="P271" s="13" t="n">
        <f aca="false">IFERROR(N271/SUM($J$9:J271),"")</f>
        <v>0.85</v>
      </c>
      <c r="Q271" s="13" t="n">
        <f aca="false">IFERROR(COUNTIF($K$9:K271,"W")/COUNTIF($K$9:K271,"&lt;&gt;"),"")</f>
        <v>1</v>
      </c>
      <c r="R271" s="17" t="n">
        <f aca="false">IFERROR(AVERAGE($I$9:I271),"")</f>
        <v>0.0277777777777778</v>
      </c>
    </row>
    <row r="272" customFormat="false" ht="15" hidden="false" customHeight="false" outlineLevel="0" collapsed="false">
      <c r="A272" s="29"/>
      <c r="B272" s="30"/>
      <c r="C272" s="30"/>
      <c r="D272" s="30"/>
      <c r="E272" s="30"/>
      <c r="F272" s="30"/>
      <c r="G272" s="31"/>
      <c r="H272" s="31"/>
      <c r="I272" s="17" t="str">
        <f aca="false">IFERROR((G272-H272)/H272,"")</f>
        <v/>
      </c>
      <c r="J272" s="31"/>
      <c r="K272" s="30"/>
      <c r="L272" s="15" t="str">
        <f aca="false">IF(K272="W",(G272-1)*J272,IF(K272="L",-J272,IF(K272="P",0,"")))</f>
        <v/>
      </c>
      <c r="M272" s="16" t="str">
        <f aca="false">IFERROR(L272*$B$3,"")</f>
        <v/>
      </c>
      <c r="N272" s="15" t="n">
        <f aca="false">SUM($L$9:L272)</f>
        <v>0.85</v>
      </c>
      <c r="O272" s="16" t="n">
        <f aca="false">SUM($M$9:M272)</f>
        <v>8.5</v>
      </c>
      <c r="P272" s="13" t="n">
        <f aca="false">IFERROR(N272/SUM($J$9:J272),"")</f>
        <v>0.85</v>
      </c>
      <c r="Q272" s="13" t="n">
        <f aca="false">IFERROR(COUNTIF($K$9:K272,"W")/COUNTIF($K$9:K272,"&lt;&gt;"),"")</f>
        <v>1</v>
      </c>
      <c r="R272" s="17" t="n">
        <f aca="false">IFERROR(AVERAGE($I$9:I272),"")</f>
        <v>0.0277777777777778</v>
      </c>
    </row>
    <row r="273" customFormat="false" ht="15" hidden="false" customHeight="false" outlineLevel="0" collapsed="false">
      <c r="A273" s="29"/>
      <c r="B273" s="30"/>
      <c r="C273" s="30"/>
      <c r="D273" s="30"/>
      <c r="E273" s="30"/>
      <c r="F273" s="30"/>
      <c r="G273" s="31"/>
      <c r="H273" s="31"/>
      <c r="I273" s="17" t="str">
        <f aca="false">IFERROR((G273-H273)/H273,"")</f>
        <v/>
      </c>
      <c r="J273" s="31"/>
      <c r="K273" s="30"/>
      <c r="L273" s="15" t="str">
        <f aca="false">IF(K273="W",(G273-1)*J273,IF(K273="L",-J273,IF(K273="P",0,"")))</f>
        <v/>
      </c>
      <c r="M273" s="16" t="str">
        <f aca="false">IFERROR(L273*$B$3,"")</f>
        <v/>
      </c>
      <c r="N273" s="15" t="n">
        <f aca="false">SUM($L$9:L273)</f>
        <v>0.85</v>
      </c>
      <c r="O273" s="16" t="n">
        <f aca="false">SUM($M$9:M273)</f>
        <v>8.5</v>
      </c>
      <c r="P273" s="13" t="n">
        <f aca="false">IFERROR(N273/SUM($J$9:J273),"")</f>
        <v>0.85</v>
      </c>
      <c r="Q273" s="13" t="n">
        <f aca="false">IFERROR(COUNTIF($K$9:K273,"W")/COUNTIF($K$9:K273,"&lt;&gt;"),"")</f>
        <v>1</v>
      </c>
      <c r="R273" s="17" t="n">
        <f aca="false">IFERROR(AVERAGE($I$9:I273),"")</f>
        <v>0.0277777777777778</v>
      </c>
    </row>
    <row r="274" customFormat="false" ht="15" hidden="false" customHeight="false" outlineLevel="0" collapsed="false">
      <c r="A274" s="29"/>
      <c r="B274" s="30"/>
      <c r="C274" s="30"/>
      <c r="D274" s="30"/>
      <c r="E274" s="30"/>
      <c r="F274" s="30"/>
      <c r="G274" s="31"/>
      <c r="H274" s="31"/>
      <c r="I274" s="17" t="str">
        <f aca="false">IFERROR((G274-H274)/H274,"")</f>
        <v/>
      </c>
      <c r="J274" s="31"/>
      <c r="K274" s="30"/>
      <c r="L274" s="15" t="str">
        <f aca="false">IF(K274="W",(G274-1)*J274,IF(K274="L",-J274,IF(K274="P",0,"")))</f>
        <v/>
      </c>
      <c r="M274" s="16" t="str">
        <f aca="false">IFERROR(L274*$B$3,"")</f>
        <v/>
      </c>
      <c r="N274" s="15" t="n">
        <f aca="false">SUM($L$9:L274)</f>
        <v>0.85</v>
      </c>
      <c r="O274" s="16" t="n">
        <f aca="false">SUM($M$9:M274)</f>
        <v>8.5</v>
      </c>
      <c r="P274" s="13" t="n">
        <f aca="false">IFERROR(N274/SUM($J$9:J274),"")</f>
        <v>0.85</v>
      </c>
      <c r="Q274" s="13" t="n">
        <f aca="false">IFERROR(COUNTIF($K$9:K274,"W")/COUNTIF($K$9:K274,"&lt;&gt;"),"")</f>
        <v>1</v>
      </c>
      <c r="R274" s="17" t="n">
        <f aca="false">IFERROR(AVERAGE($I$9:I274),"")</f>
        <v>0.0277777777777778</v>
      </c>
    </row>
    <row r="275" customFormat="false" ht="15" hidden="false" customHeight="false" outlineLevel="0" collapsed="false">
      <c r="A275" s="29"/>
      <c r="B275" s="30"/>
      <c r="C275" s="30"/>
      <c r="D275" s="30"/>
      <c r="E275" s="30"/>
      <c r="F275" s="30"/>
      <c r="G275" s="31"/>
      <c r="H275" s="31"/>
      <c r="I275" s="17" t="str">
        <f aca="false">IFERROR((G275-H275)/H275,"")</f>
        <v/>
      </c>
      <c r="J275" s="31"/>
      <c r="K275" s="30"/>
      <c r="L275" s="15" t="str">
        <f aca="false">IF(K275="W",(G275-1)*J275,IF(K275="L",-J275,IF(K275="P",0,"")))</f>
        <v/>
      </c>
      <c r="M275" s="16" t="str">
        <f aca="false">IFERROR(L275*$B$3,"")</f>
        <v/>
      </c>
      <c r="N275" s="15" t="n">
        <f aca="false">SUM($L$9:L275)</f>
        <v>0.85</v>
      </c>
      <c r="O275" s="16" t="n">
        <f aca="false">SUM($M$9:M275)</f>
        <v>8.5</v>
      </c>
      <c r="P275" s="13" t="n">
        <f aca="false">IFERROR(N275/SUM($J$9:J275),"")</f>
        <v>0.85</v>
      </c>
      <c r="Q275" s="13" t="n">
        <f aca="false">IFERROR(COUNTIF($K$9:K275,"W")/COUNTIF($K$9:K275,"&lt;&gt;"),"")</f>
        <v>1</v>
      </c>
      <c r="R275" s="17" t="n">
        <f aca="false">IFERROR(AVERAGE($I$9:I275),"")</f>
        <v>0.0277777777777778</v>
      </c>
    </row>
    <row r="276" customFormat="false" ht="15" hidden="false" customHeight="false" outlineLevel="0" collapsed="false">
      <c r="A276" s="29"/>
      <c r="B276" s="30"/>
      <c r="C276" s="30"/>
      <c r="D276" s="30"/>
      <c r="E276" s="30"/>
      <c r="F276" s="30"/>
      <c r="G276" s="31"/>
      <c r="H276" s="31"/>
      <c r="I276" s="17" t="str">
        <f aca="false">IFERROR((G276-H276)/H276,"")</f>
        <v/>
      </c>
      <c r="J276" s="31"/>
      <c r="K276" s="30"/>
      <c r="L276" s="15" t="str">
        <f aca="false">IF(K276="W",(G276-1)*J276,IF(K276="L",-J276,IF(K276="P",0,"")))</f>
        <v/>
      </c>
      <c r="M276" s="16" t="str">
        <f aca="false">IFERROR(L276*$B$3,"")</f>
        <v/>
      </c>
      <c r="N276" s="15" t="n">
        <f aca="false">SUM($L$9:L276)</f>
        <v>0.85</v>
      </c>
      <c r="O276" s="16" t="n">
        <f aca="false">SUM($M$9:M276)</f>
        <v>8.5</v>
      </c>
      <c r="P276" s="13" t="n">
        <f aca="false">IFERROR(N276/SUM($J$9:J276),"")</f>
        <v>0.85</v>
      </c>
      <c r="Q276" s="13" t="n">
        <f aca="false">IFERROR(COUNTIF($K$9:K276,"W")/COUNTIF($K$9:K276,"&lt;&gt;"),"")</f>
        <v>1</v>
      </c>
      <c r="R276" s="17" t="n">
        <f aca="false">IFERROR(AVERAGE($I$9:I276),"")</f>
        <v>0.0277777777777778</v>
      </c>
    </row>
    <row r="277" customFormat="false" ht="15" hidden="false" customHeight="false" outlineLevel="0" collapsed="false">
      <c r="A277" s="29"/>
      <c r="B277" s="30"/>
      <c r="C277" s="30"/>
      <c r="D277" s="30"/>
      <c r="E277" s="30"/>
      <c r="F277" s="30"/>
      <c r="G277" s="31"/>
      <c r="H277" s="31"/>
      <c r="I277" s="17" t="str">
        <f aca="false">IFERROR((G277-H277)/H277,"")</f>
        <v/>
      </c>
      <c r="J277" s="31"/>
      <c r="K277" s="30"/>
      <c r="L277" s="15" t="str">
        <f aca="false">IF(K277="W",(G277-1)*J277,IF(K277="L",-J277,IF(K277="P",0,"")))</f>
        <v/>
      </c>
      <c r="M277" s="16" t="str">
        <f aca="false">IFERROR(L277*$B$3,"")</f>
        <v/>
      </c>
      <c r="N277" s="15" t="n">
        <f aca="false">SUM($L$9:L277)</f>
        <v>0.85</v>
      </c>
      <c r="O277" s="16" t="n">
        <f aca="false">SUM($M$9:M277)</f>
        <v>8.5</v>
      </c>
      <c r="P277" s="13" t="n">
        <f aca="false">IFERROR(N277/SUM($J$9:J277),"")</f>
        <v>0.85</v>
      </c>
      <c r="Q277" s="13" t="n">
        <f aca="false">IFERROR(COUNTIF($K$9:K277,"W")/COUNTIF($K$9:K277,"&lt;&gt;"),"")</f>
        <v>1</v>
      </c>
      <c r="R277" s="17" t="n">
        <f aca="false">IFERROR(AVERAGE($I$9:I277),"")</f>
        <v>0.0277777777777778</v>
      </c>
    </row>
    <row r="278" customFormat="false" ht="15" hidden="false" customHeight="false" outlineLevel="0" collapsed="false">
      <c r="A278" s="29"/>
      <c r="B278" s="30"/>
      <c r="C278" s="30"/>
      <c r="D278" s="30"/>
      <c r="E278" s="30"/>
      <c r="F278" s="30"/>
      <c r="G278" s="31"/>
      <c r="H278" s="31"/>
      <c r="I278" s="17" t="str">
        <f aca="false">IFERROR((G278-H278)/H278,"")</f>
        <v/>
      </c>
      <c r="J278" s="31"/>
      <c r="K278" s="30"/>
      <c r="L278" s="15" t="str">
        <f aca="false">IF(K278="W",(G278-1)*J278,IF(K278="L",-J278,IF(K278="P",0,"")))</f>
        <v/>
      </c>
      <c r="M278" s="16" t="str">
        <f aca="false">IFERROR(L278*$B$3,"")</f>
        <v/>
      </c>
      <c r="N278" s="15" t="n">
        <f aca="false">SUM($L$9:L278)</f>
        <v>0.85</v>
      </c>
      <c r="O278" s="16" t="n">
        <f aca="false">SUM($M$9:M278)</f>
        <v>8.5</v>
      </c>
      <c r="P278" s="13" t="n">
        <f aca="false">IFERROR(N278/SUM($J$9:J278),"")</f>
        <v>0.85</v>
      </c>
      <c r="Q278" s="13" t="n">
        <f aca="false">IFERROR(COUNTIF($K$9:K278,"W")/COUNTIF($K$9:K278,"&lt;&gt;"),"")</f>
        <v>1</v>
      </c>
      <c r="R278" s="17" t="n">
        <f aca="false">IFERROR(AVERAGE($I$9:I278),"")</f>
        <v>0.0277777777777778</v>
      </c>
    </row>
    <row r="279" customFormat="false" ht="15" hidden="false" customHeight="false" outlineLevel="0" collapsed="false">
      <c r="A279" s="29"/>
      <c r="B279" s="30"/>
      <c r="C279" s="30"/>
      <c r="D279" s="30"/>
      <c r="E279" s="30"/>
      <c r="F279" s="30"/>
      <c r="G279" s="31"/>
      <c r="H279" s="31"/>
      <c r="I279" s="17" t="str">
        <f aca="false">IFERROR((G279-H279)/H279,"")</f>
        <v/>
      </c>
      <c r="J279" s="31"/>
      <c r="K279" s="30"/>
      <c r="L279" s="15" t="str">
        <f aca="false">IF(K279="W",(G279-1)*J279,IF(K279="L",-J279,IF(K279="P",0,"")))</f>
        <v/>
      </c>
      <c r="M279" s="16" t="str">
        <f aca="false">IFERROR(L279*$B$3,"")</f>
        <v/>
      </c>
      <c r="N279" s="15" t="n">
        <f aca="false">SUM($L$9:L279)</f>
        <v>0.85</v>
      </c>
      <c r="O279" s="16" t="n">
        <f aca="false">SUM($M$9:M279)</f>
        <v>8.5</v>
      </c>
      <c r="P279" s="13" t="n">
        <f aca="false">IFERROR(N279/SUM($J$9:J279),"")</f>
        <v>0.85</v>
      </c>
      <c r="Q279" s="13" t="n">
        <f aca="false">IFERROR(COUNTIF($K$9:K279,"W")/COUNTIF($K$9:K279,"&lt;&gt;"),"")</f>
        <v>1</v>
      </c>
      <c r="R279" s="17" t="n">
        <f aca="false">IFERROR(AVERAGE($I$9:I279),"")</f>
        <v>0.0277777777777778</v>
      </c>
    </row>
    <row r="280" customFormat="false" ht="15" hidden="false" customHeight="false" outlineLevel="0" collapsed="false">
      <c r="A280" s="29"/>
      <c r="B280" s="30"/>
      <c r="C280" s="30"/>
      <c r="D280" s="30"/>
      <c r="E280" s="30"/>
      <c r="F280" s="30"/>
      <c r="G280" s="31"/>
      <c r="H280" s="31"/>
      <c r="I280" s="17" t="str">
        <f aca="false">IFERROR((G280-H280)/H280,"")</f>
        <v/>
      </c>
      <c r="J280" s="31"/>
      <c r="K280" s="30"/>
      <c r="L280" s="15" t="str">
        <f aca="false">IF(K280="W",(G280-1)*J280,IF(K280="L",-J280,IF(K280="P",0,"")))</f>
        <v/>
      </c>
      <c r="M280" s="16" t="str">
        <f aca="false">IFERROR(L280*$B$3,"")</f>
        <v/>
      </c>
      <c r="N280" s="15" t="n">
        <f aca="false">SUM($L$9:L280)</f>
        <v>0.85</v>
      </c>
      <c r="O280" s="16" t="n">
        <f aca="false">SUM($M$9:M280)</f>
        <v>8.5</v>
      </c>
      <c r="P280" s="13" t="n">
        <f aca="false">IFERROR(N280/SUM($J$9:J280),"")</f>
        <v>0.85</v>
      </c>
      <c r="Q280" s="13" t="n">
        <f aca="false">IFERROR(COUNTIF($K$9:K280,"W")/COUNTIF($K$9:K280,"&lt;&gt;"),"")</f>
        <v>1</v>
      </c>
      <c r="R280" s="17" t="n">
        <f aca="false">IFERROR(AVERAGE($I$9:I280),"")</f>
        <v>0.0277777777777778</v>
      </c>
    </row>
    <row r="281" customFormat="false" ht="15" hidden="false" customHeight="false" outlineLevel="0" collapsed="false">
      <c r="A281" s="29"/>
      <c r="B281" s="30"/>
      <c r="C281" s="30"/>
      <c r="D281" s="30"/>
      <c r="E281" s="30"/>
      <c r="F281" s="30"/>
      <c r="G281" s="31"/>
      <c r="H281" s="31"/>
      <c r="I281" s="17" t="str">
        <f aca="false">IFERROR((G281-H281)/H281,"")</f>
        <v/>
      </c>
      <c r="J281" s="31"/>
      <c r="K281" s="30"/>
      <c r="L281" s="15" t="str">
        <f aca="false">IF(K281="W",(G281-1)*J281,IF(K281="L",-J281,IF(K281="P",0,"")))</f>
        <v/>
      </c>
      <c r="M281" s="16" t="str">
        <f aca="false">IFERROR(L281*$B$3,"")</f>
        <v/>
      </c>
      <c r="N281" s="15" t="n">
        <f aca="false">SUM($L$9:L281)</f>
        <v>0.85</v>
      </c>
      <c r="O281" s="16" t="n">
        <f aca="false">SUM($M$9:M281)</f>
        <v>8.5</v>
      </c>
      <c r="P281" s="13" t="n">
        <f aca="false">IFERROR(N281/SUM($J$9:J281),"")</f>
        <v>0.85</v>
      </c>
      <c r="Q281" s="13" t="n">
        <f aca="false">IFERROR(COUNTIF($K$9:K281,"W")/COUNTIF($K$9:K281,"&lt;&gt;"),"")</f>
        <v>1</v>
      </c>
      <c r="R281" s="17" t="n">
        <f aca="false">IFERROR(AVERAGE($I$9:I281),"")</f>
        <v>0.0277777777777778</v>
      </c>
    </row>
    <row r="282" customFormat="false" ht="15" hidden="false" customHeight="false" outlineLevel="0" collapsed="false">
      <c r="A282" s="29"/>
      <c r="B282" s="30"/>
      <c r="C282" s="30"/>
      <c r="D282" s="30"/>
      <c r="E282" s="30"/>
      <c r="F282" s="30"/>
      <c r="G282" s="31"/>
      <c r="H282" s="31"/>
      <c r="I282" s="17" t="str">
        <f aca="false">IFERROR((G282-H282)/H282,"")</f>
        <v/>
      </c>
      <c r="J282" s="31"/>
      <c r="K282" s="30"/>
      <c r="L282" s="15" t="str">
        <f aca="false">IF(K282="W",(G282-1)*J282,IF(K282="L",-J282,IF(K282="P",0,"")))</f>
        <v/>
      </c>
      <c r="M282" s="16" t="str">
        <f aca="false">IFERROR(L282*$B$3,"")</f>
        <v/>
      </c>
      <c r="N282" s="15" t="n">
        <f aca="false">SUM($L$9:L282)</f>
        <v>0.85</v>
      </c>
      <c r="O282" s="16" t="n">
        <f aca="false">SUM($M$9:M282)</f>
        <v>8.5</v>
      </c>
      <c r="P282" s="13" t="n">
        <f aca="false">IFERROR(N282/SUM($J$9:J282),"")</f>
        <v>0.85</v>
      </c>
      <c r="Q282" s="13" t="n">
        <f aca="false">IFERROR(COUNTIF($K$9:K282,"W")/COUNTIF($K$9:K282,"&lt;&gt;"),"")</f>
        <v>1</v>
      </c>
      <c r="R282" s="17" t="n">
        <f aca="false">IFERROR(AVERAGE($I$9:I282),"")</f>
        <v>0.0277777777777778</v>
      </c>
    </row>
    <row r="283" customFormat="false" ht="15" hidden="false" customHeight="false" outlineLevel="0" collapsed="false">
      <c r="A283" s="29"/>
      <c r="B283" s="30"/>
      <c r="C283" s="30"/>
      <c r="D283" s="30"/>
      <c r="E283" s="30"/>
      <c r="F283" s="30"/>
      <c r="G283" s="31"/>
      <c r="H283" s="31"/>
      <c r="I283" s="17" t="str">
        <f aca="false">IFERROR((G283-H283)/H283,"")</f>
        <v/>
      </c>
      <c r="J283" s="31"/>
      <c r="K283" s="30"/>
      <c r="L283" s="15" t="str">
        <f aca="false">IF(K283="W",(G283-1)*J283,IF(K283="L",-J283,IF(K283="P",0,"")))</f>
        <v/>
      </c>
      <c r="M283" s="16" t="str">
        <f aca="false">IFERROR(L283*$B$3,"")</f>
        <v/>
      </c>
      <c r="N283" s="15" t="n">
        <f aca="false">SUM($L$9:L283)</f>
        <v>0.85</v>
      </c>
      <c r="O283" s="16" t="n">
        <f aca="false">SUM($M$9:M283)</f>
        <v>8.5</v>
      </c>
      <c r="P283" s="13" t="n">
        <f aca="false">IFERROR(N283/SUM($J$9:J283),"")</f>
        <v>0.85</v>
      </c>
      <c r="Q283" s="13" t="n">
        <f aca="false">IFERROR(COUNTIF($K$9:K283,"W")/COUNTIF($K$9:K283,"&lt;&gt;"),"")</f>
        <v>1</v>
      </c>
      <c r="R283" s="17" t="n">
        <f aca="false">IFERROR(AVERAGE($I$9:I283),"")</f>
        <v>0.0277777777777778</v>
      </c>
    </row>
    <row r="284" customFormat="false" ht="15" hidden="false" customHeight="false" outlineLevel="0" collapsed="false">
      <c r="A284" s="29"/>
      <c r="B284" s="30"/>
      <c r="C284" s="30"/>
      <c r="D284" s="30"/>
      <c r="E284" s="30"/>
      <c r="F284" s="30"/>
      <c r="G284" s="31"/>
      <c r="H284" s="31"/>
      <c r="I284" s="17" t="str">
        <f aca="false">IFERROR((G284-H284)/H284,"")</f>
        <v/>
      </c>
      <c r="J284" s="31"/>
      <c r="K284" s="30"/>
      <c r="L284" s="15" t="str">
        <f aca="false">IF(K284="W",(G284-1)*J284,IF(K284="L",-J284,IF(K284="P",0,"")))</f>
        <v/>
      </c>
      <c r="M284" s="16" t="str">
        <f aca="false">IFERROR(L284*$B$3,"")</f>
        <v/>
      </c>
      <c r="N284" s="15" t="n">
        <f aca="false">SUM($L$9:L284)</f>
        <v>0.85</v>
      </c>
      <c r="O284" s="16" t="n">
        <f aca="false">SUM($M$9:M284)</f>
        <v>8.5</v>
      </c>
      <c r="P284" s="13" t="n">
        <f aca="false">IFERROR(N284/SUM($J$9:J284),"")</f>
        <v>0.85</v>
      </c>
      <c r="Q284" s="13" t="n">
        <f aca="false">IFERROR(COUNTIF($K$9:K284,"W")/COUNTIF($K$9:K284,"&lt;&gt;"),"")</f>
        <v>1</v>
      </c>
      <c r="R284" s="17" t="n">
        <f aca="false">IFERROR(AVERAGE($I$9:I284),"")</f>
        <v>0.0277777777777778</v>
      </c>
    </row>
    <row r="285" customFormat="false" ht="15" hidden="false" customHeight="false" outlineLevel="0" collapsed="false">
      <c r="A285" s="29"/>
      <c r="B285" s="30"/>
      <c r="C285" s="30"/>
      <c r="D285" s="30"/>
      <c r="E285" s="30"/>
      <c r="F285" s="30"/>
      <c r="G285" s="31"/>
      <c r="H285" s="31"/>
      <c r="I285" s="17" t="str">
        <f aca="false">IFERROR((G285-H285)/H285,"")</f>
        <v/>
      </c>
      <c r="J285" s="31"/>
      <c r="K285" s="30"/>
      <c r="L285" s="15" t="str">
        <f aca="false">IF(K285="W",(G285-1)*J285,IF(K285="L",-J285,IF(K285="P",0,"")))</f>
        <v/>
      </c>
      <c r="M285" s="16" t="str">
        <f aca="false">IFERROR(L285*$B$3,"")</f>
        <v/>
      </c>
      <c r="N285" s="15" t="n">
        <f aca="false">SUM($L$9:L285)</f>
        <v>0.85</v>
      </c>
      <c r="O285" s="16" t="n">
        <f aca="false">SUM($M$9:M285)</f>
        <v>8.5</v>
      </c>
      <c r="P285" s="13" t="n">
        <f aca="false">IFERROR(N285/SUM($J$9:J285),"")</f>
        <v>0.85</v>
      </c>
      <c r="Q285" s="13" t="n">
        <f aca="false">IFERROR(COUNTIF($K$9:K285,"W")/COUNTIF($K$9:K285,"&lt;&gt;"),"")</f>
        <v>1</v>
      </c>
      <c r="R285" s="17" t="n">
        <f aca="false">IFERROR(AVERAGE($I$9:I285),"")</f>
        <v>0.0277777777777778</v>
      </c>
    </row>
    <row r="286" customFormat="false" ht="15" hidden="false" customHeight="false" outlineLevel="0" collapsed="false">
      <c r="A286" s="29"/>
      <c r="B286" s="30"/>
      <c r="C286" s="30"/>
      <c r="D286" s="30"/>
      <c r="E286" s="30"/>
      <c r="F286" s="30"/>
      <c r="G286" s="31"/>
      <c r="H286" s="31"/>
      <c r="I286" s="17" t="str">
        <f aca="false">IFERROR((G286-H286)/H286,"")</f>
        <v/>
      </c>
      <c r="J286" s="31"/>
      <c r="K286" s="30"/>
      <c r="L286" s="15" t="str">
        <f aca="false">IF(K286="W",(G286-1)*J286,IF(K286="L",-J286,IF(K286="P",0,"")))</f>
        <v/>
      </c>
      <c r="M286" s="16" t="str">
        <f aca="false">IFERROR(L286*$B$3,"")</f>
        <v/>
      </c>
      <c r="N286" s="15" t="n">
        <f aca="false">SUM($L$9:L286)</f>
        <v>0.85</v>
      </c>
      <c r="O286" s="16" t="n">
        <f aca="false">SUM($M$9:M286)</f>
        <v>8.5</v>
      </c>
      <c r="P286" s="13" t="n">
        <f aca="false">IFERROR(N286/SUM($J$9:J286),"")</f>
        <v>0.85</v>
      </c>
      <c r="Q286" s="13" t="n">
        <f aca="false">IFERROR(COUNTIF($K$9:K286,"W")/COUNTIF($K$9:K286,"&lt;&gt;"),"")</f>
        <v>1</v>
      </c>
      <c r="R286" s="17" t="n">
        <f aca="false">IFERROR(AVERAGE($I$9:I286),"")</f>
        <v>0.0277777777777778</v>
      </c>
    </row>
    <row r="287" customFormat="false" ht="15" hidden="false" customHeight="false" outlineLevel="0" collapsed="false">
      <c r="A287" s="29"/>
      <c r="B287" s="30"/>
      <c r="C287" s="30"/>
      <c r="D287" s="30"/>
      <c r="E287" s="30"/>
      <c r="F287" s="30"/>
      <c r="G287" s="31"/>
      <c r="H287" s="31"/>
      <c r="I287" s="17" t="str">
        <f aca="false">IFERROR((G287-H287)/H287,"")</f>
        <v/>
      </c>
      <c r="J287" s="31"/>
      <c r="K287" s="30"/>
      <c r="L287" s="15" t="str">
        <f aca="false">IF(K287="W",(G287-1)*J287,IF(K287="L",-J287,IF(K287="P",0,"")))</f>
        <v/>
      </c>
      <c r="M287" s="16" t="str">
        <f aca="false">IFERROR(L287*$B$3,"")</f>
        <v/>
      </c>
      <c r="N287" s="15" t="n">
        <f aca="false">SUM($L$9:L287)</f>
        <v>0.85</v>
      </c>
      <c r="O287" s="16" t="n">
        <f aca="false">SUM($M$9:M287)</f>
        <v>8.5</v>
      </c>
      <c r="P287" s="13" t="n">
        <f aca="false">IFERROR(N287/SUM($J$9:J287),"")</f>
        <v>0.85</v>
      </c>
      <c r="Q287" s="13" t="n">
        <f aca="false">IFERROR(COUNTIF($K$9:K287,"W")/COUNTIF($K$9:K287,"&lt;&gt;"),"")</f>
        <v>1</v>
      </c>
      <c r="R287" s="17" t="n">
        <f aca="false">IFERROR(AVERAGE($I$9:I287),"")</f>
        <v>0.0277777777777778</v>
      </c>
    </row>
    <row r="288" customFormat="false" ht="15" hidden="false" customHeight="false" outlineLevel="0" collapsed="false">
      <c r="A288" s="29"/>
      <c r="B288" s="30"/>
      <c r="C288" s="30"/>
      <c r="D288" s="30"/>
      <c r="E288" s="30"/>
      <c r="F288" s="30"/>
      <c r="G288" s="31"/>
      <c r="H288" s="31"/>
      <c r="I288" s="17" t="str">
        <f aca="false">IFERROR((G288-H288)/H288,"")</f>
        <v/>
      </c>
      <c r="J288" s="31"/>
      <c r="K288" s="30"/>
      <c r="L288" s="15" t="str">
        <f aca="false">IF(K288="W",(G288-1)*J288,IF(K288="L",-J288,IF(K288="P",0,"")))</f>
        <v/>
      </c>
      <c r="M288" s="16" t="str">
        <f aca="false">IFERROR(L288*$B$3,"")</f>
        <v/>
      </c>
      <c r="N288" s="15" t="n">
        <f aca="false">SUM($L$9:L288)</f>
        <v>0.85</v>
      </c>
      <c r="O288" s="16" t="n">
        <f aca="false">SUM($M$9:M288)</f>
        <v>8.5</v>
      </c>
      <c r="P288" s="13" t="n">
        <f aca="false">IFERROR(N288/SUM($J$9:J288),"")</f>
        <v>0.85</v>
      </c>
      <c r="Q288" s="13" t="n">
        <f aca="false">IFERROR(COUNTIF($K$9:K288,"W")/COUNTIF($K$9:K288,"&lt;&gt;"),"")</f>
        <v>1</v>
      </c>
      <c r="R288" s="17" t="n">
        <f aca="false">IFERROR(AVERAGE($I$9:I288),"")</f>
        <v>0.0277777777777778</v>
      </c>
    </row>
    <row r="289" customFormat="false" ht="15" hidden="false" customHeight="false" outlineLevel="0" collapsed="false">
      <c r="A289" s="29"/>
      <c r="B289" s="30"/>
      <c r="C289" s="30"/>
      <c r="D289" s="30"/>
      <c r="E289" s="30"/>
      <c r="F289" s="30"/>
      <c r="G289" s="31"/>
      <c r="H289" s="31"/>
      <c r="I289" s="17" t="str">
        <f aca="false">IFERROR((G289-H289)/H289,"")</f>
        <v/>
      </c>
      <c r="J289" s="31"/>
      <c r="K289" s="30"/>
      <c r="L289" s="15" t="str">
        <f aca="false">IF(K289="W",(G289-1)*J289,IF(K289="L",-J289,IF(K289="P",0,"")))</f>
        <v/>
      </c>
      <c r="M289" s="16" t="str">
        <f aca="false">IFERROR(L289*$B$3,"")</f>
        <v/>
      </c>
      <c r="N289" s="15" t="n">
        <f aca="false">SUM($L$9:L289)</f>
        <v>0.85</v>
      </c>
      <c r="O289" s="16" t="n">
        <f aca="false">SUM($M$9:M289)</f>
        <v>8.5</v>
      </c>
      <c r="P289" s="13" t="n">
        <f aca="false">IFERROR(N289/SUM($J$9:J289),"")</f>
        <v>0.85</v>
      </c>
      <c r="Q289" s="13" t="n">
        <f aca="false">IFERROR(COUNTIF($K$9:K289,"W")/COUNTIF($K$9:K289,"&lt;&gt;"),"")</f>
        <v>1</v>
      </c>
      <c r="R289" s="17" t="n">
        <f aca="false">IFERROR(AVERAGE($I$9:I289),"")</f>
        <v>0.0277777777777778</v>
      </c>
    </row>
    <row r="290" customFormat="false" ht="15" hidden="false" customHeight="false" outlineLevel="0" collapsed="false">
      <c r="A290" s="29"/>
      <c r="B290" s="30"/>
      <c r="C290" s="30"/>
      <c r="D290" s="30"/>
      <c r="E290" s="30"/>
      <c r="F290" s="30"/>
      <c r="G290" s="31"/>
      <c r="H290" s="31"/>
      <c r="I290" s="17" t="str">
        <f aca="false">IFERROR((G290-H290)/H290,"")</f>
        <v/>
      </c>
      <c r="J290" s="31"/>
      <c r="K290" s="30"/>
      <c r="L290" s="15" t="str">
        <f aca="false">IF(K290="W",(G290-1)*J290,IF(K290="L",-J290,IF(K290="P",0,"")))</f>
        <v/>
      </c>
      <c r="M290" s="16" t="str">
        <f aca="false">IFERROR(L290*$B$3,"")</f>
        <v/>
      </c>
      <c r="N290" s="15" t="n">
        <f aca="false">SUM($L$9:L290)</f>
        <v>0.85</v>
      </c>
      <c r="O290" s="16" t="n">
        <f aca="false">SUM($M$9:M290)</f>
        <v>8.5</v>
      </c>
      <c r="P290" s="13" t="n">
        <f aca="false">IFERROR(N290/SUM($J$9:J290),"")</f>
        <v>0.85</v>
      </c>
      <c r="Q290" s="13" t="n">
        <f aca="false">IFERROR(COUNTIF($K$9:K290,"W")/COUNTIF($K$9:K290,"&lt;&gt;"),"")</f>
        <v>1</v>
      </c>
      <c r="R290" s="17" t="n">
        <f aca="false">IFERROR(AVERAGE($I$9:I290),"")</f>
        <v>0.0277777777777778</v>
      </c>
    </row>
    <row r="291" customFormat="false" ht="15" hidden="false" customHeight="false" outlineLevel="0" collapsed="false">
      <c r="A291" s="29"/>
      <c r="B291" s="30"/>
      <c r="C291" s="30"/>
      <c r="D291" s="30"/>
      <c r="E291" s="30"/>
      <c r="F291" s="30"/>
      <c r="G291" s="31"/>
      <c r="H291" s="31"/>
      <c r="I291" s="17" t="str">
        <f aca="false">IFERROR((G291-H291)/H291,"")</f>
        <v/>
      </c>
      <c r="J291" s="31"/>
      <c r="K291" s="30"/>
      <c r="L291" s="15" t="str">
        <f aca="false">IF(K291="W",(G291-1)*J291,IF(K291="L",-J291,IF(K291="P",0,"")))</f>
        <v/>
      </c>
      <c r="M291" s="16" t="str">
        <f aca="false">IFERROR(L291*$B$3,"")</f>
        <v/>
      </c>
      <c r="N291" s="15" t="n">
        <f aca="false">SUM($L$9:L291)</f>
        <v>0.85</v>
      </c>
      <c r="O291" s="16" t="n">
        <f aca="false">SUM($M$9:M291)</f>
        <v>8.5</v>
      </c>
      <c r="P291" s="13" t="n">
        <f aca="false">IFERROR(N291/SUM($J$9:J291),"")</f>
        <v>0.85</v>
      </c>
      <c r="Q291" s="13" t="n">
        <f aca="false">IFERROR(COUNTIF($K$9:K291,"W")/COUNTIF($K$9:K291,"&lt;&gt;"),"")</f>
        <v>1</v>
      </c>
      <c r="R291" s="17" t="n">
        <f aca="false">IFERROR(AVERAGE($I$9:I291),"")</f>
        <v>0.0277777777777778</v>
      </c>
    </row>
    <row r="292" customFormat="false" ht="15" hidden="false" customHeight="false" outlineLevel="0" collapsed="false">
      <c r="A292" s="29"/>
      <c r="B292" s="30"/>
      <c r="C292" s="30"/>
      <c r="D292" s="30"/>
      <c r="E292" s="30"/>
      <c r="F292" s="30"/>
      <c r="G292" s="31"/>
      <c r="H292" s="31"/>
      <c r="I292" s="17" t="str">
        <f aca="false">IFERROR((G292-H292)/H292,"")</f>
        <v/>
      </c>
      <c r="J292" s="31"/>
      <c r="K292" s="30"/>
      <c r="L292" s="15" t="str">
        <f aca="false">IF(K292="W",(G292-1)*J292,IF(K292="L",-J292,IF(K292="P",0,"")))</f>
        <v/>
      </c>
      <c r="M292" s="16" t="str">
        <f aca="false">IFERROR(L292*$B$3,"")</f>
        <v/>
      </c>
      <c r="N292" s="15" t="n">
        <f aca="false">SUM($L$9:L292)</f>
        <v>0.85</v>
      </c>
      <c r="O292" s="16" t="n">
        <f aca="false">SUM($M$9:M292)</f>
        <v>8.5</v>
      </c>
      <c r="P292" s="13" t="n">
        <f aca="false">IFERROR(N292/SUM($J$9:J292),"")</f>
        <v>0.85</v>
      </c>
      <c r="Q292" s="13" t="n">
        <f aca="false">IFERROR(COUNTIF($K$9:K292,"W")/COUNTIF($K$9:K292,"&lt;&gt;"),"")</f>
        <v>1</v>
      </c>
      <c r="R292" s="17" t="n">
        <f aca="false">IFERROR(AVERAGE($I$9:I292),"")</f>
        <v>0.0277777777777778</v>
      </c>
    </row>
    <row r="293" customFormat="false" ht="15" hidden="false" customHeight="false" outlineLevel="0" collapsed="false">
      <c r="A293" s="29"/>
      <c r="B293" s="30"/>
      <c r="C293" s="30"/>
      <c r="D293" s="30"/>
      <c r="E293" s="30"/>
      <c r="F293" s="30"/>
      <c r="G293" s="31"/>
      <c r="H293" s="31"/>
      <c r="I293" s="17" t="str">
        <f aca="false">IFERROR((G293-H293)/H293,"")</f>
        <v/>
      </c>
      <c r="J293" s="31"/>
      <c r="K293" s="30"/>
      <c r="L293" s="15" t="str">
        <f aca="false">IF(K293="W",(G293-1)*J293,IF(K293="L",-J293,IF(K293="P",0,"")))</f>
        <v/>
      </c>
      <c r="M293" s="16" t="str">
        <f aca="false">IFERROR(L293*$B$3,"")</f>
        <v/>
      </c>
      <c r="N293" s="15" t="n">
        <f aca="false">SUM($L$9:L293)</f>
        <v>0.85</v>
      </c>
      <c r="O293" s="16" t="n">
        <f aca="false">SUM($M$9:M293)</f>
        <v>8.5</v>
      </c>
      <c r="P293" s="13" t="n">
        <f aca="false">IFERROR(N293/SUM($J$9:J293),"")</f>
        <v>0.85</v>
      </c>
      <c r="Q293" s="13" t="n">
        <f aca="false">IFERROR(COUNTIF($K$9:K293,"W")/COUNTIF($K$9:K293,"&lt;&gt;"),"")</f>
        <v>1</v>
      </c>
      <c r="R293" s="17" t="n">
        <f aca="false">IFERROR(AVERAGE($I$9:I293),"")</f>
        <v>0.0277777777777778</v>
      </c>
    </row>
    <row r="294" customFormat="false" ht="15" hidden="false" customHeight="false" outlineLevel="0" collapsed="false">
      <c r="A294" s="29"/>
      <c r="B294" s="30"/>
      <c r="C294" s="30"/>
      <c r="D294" s="30"/>
      <c r="E294" s="30"/>
      <c r="F294" s="30"/>
      <c r="G294" s="31"/>
      <c r="H294" s="31"/>
      <c r="I294" s="17" t="str">
        <f aca="false">IFERROR((G294-H294)/H294,"")</f>
        <v/>
      </c>
      <c r="J294" s="31"/>
      <c r="K294" s="30"/>
      <c r="L294" s="15" t="str">
        <f aca="false">IF(K294="W",(G294-1)*J294,IF(K294="L",-J294,IF(K294="P",0,"")))</f>
        <v/>
      </c>
      <c r="M294" s="16" t="str">
        <f aca="false">IFERROR(L294*$B$3,"")</f>
        <v/>
      </c>
      <c r="N294" s="15" t="n">
        <f aca="false">SUM($L$9:L294)</f>
        <v>0.85</v>
      </c>
      <c r="O294" s="16" t="n">
        <f aca="false">SUM($M$9:M294)</f>
        <v>8.5</v>
      </c>
      <c r="P294" s="13" t="n">
        <f aca="false">IFERROR(N294/SUM($J$9:J294),"")</f>
        <v>0.85</v>
      </c>
      <c r="Q294" s="13" t="n">
        <f aca="false">IFERROR(COUNTIF($K$9:K294,"W")/COUNTIF($K$9:K294,"&lt;&gt;"),"")</f>
        <v>1</v>
      </c>
      <c r="R294" s="17" t="n">
        <f aca="false">IFERROR(AVERAGE($I$9:I294),"")</f>
        <v>0.0277777777777778</v>
      </c>
    </row>
    <row r="295" customFormat="false" ht="15" hidden="false" customHeight="false" outlineLevel="0" collapsed="false">
      <c r="A295" s="29"/>
      <c r="B295" s="30"/>
      <c r="C295" s="30"/>
      <c r="D295" s="30"/>
      <c r="E295" s="30"/>
      <c r="F295" s="30"/>
      <c r="G295" s="31"/>
      <c r="H295" s="31"/>
      <c r="I295" s="17" t="str">
        <f aca="false">IFERROR((G295-H295)/H295,"")</f>
        <v/>
      </c>
      <c r="J295" s="31"/>
      <c r="K295" s="30"/>
      <c r="L295" s="15" t="str">
        <f aca="false">IF(K295="W",(G295-1)*J295,IF(K295="L",-J295,IF(K295="P",0,"")))</f>
        <v/>
      </c>
      <c r="M295" s="16" t="str">
        <f aca="false">IFERROR(L295*$B$3,"")</f>
        <v/>
      </c>
      <c r="N295" s="15" t="n">
        <f aca="false">SUM($L$9:L295)</f>
        <v>0.85</v>
      </c>
      <c r="O295" s="16" t="n">
        <f aca="false">SUM($M$9:M295)</f>
        <v>8.5</v>
      </c>
      <c r="P295" s="13" t="n">
        <f aca="false">IFERROR(N295/SUM($J$9:J295),"")</f>
        <v>0.85</v>
      </c>
      <c r="Q295" s="13" t="n">
        <f aca="false">IFERROR(COUNTIF($K$9:K295,"W")/COUNTIF($K$9:K295,"&lt;&gt;"),"")</f>
        <v>1</v>
      </c>
      <c r="R295" s="17" t="n">
        <f aca="false">IFERROR(AVERAGE($I$9:I295),"")</f>
        <v>0.0277777777777778</v>
      </c>
    </row>
    <row r="296" customFormat="false" ht="15" hidden="false" customHeight="false" outlineLevel="0" collapsed="false">
      <c r="A296" s="29"/>
      <c r="B296" s="30"/>
      <c r="C296" s="30"/>
      <c r="D296" s="30"/>
      <c r="E296" s="30"/>
      <c r="F296" s="30"/>
      <c r="G296" s="31"/>
      <c r="H296" s="31"/>
      <c r="I296" s="17" t="str">
        <f aca="false">IFERROR((G296-H296)/H296,"")</f>
        <v/>
      </c>
      <c r="J296" s="31"/>
      <c r="K296" s="30"/>
      <c r="L296" s="15" t="str">
        <f aca="false">IF(K296="W",(G296-1)*J296,IF(K296="L",-J296,IF(K296="P",0,"")))</f>
        <v/>
      </c>
      <c r="M296" s="16" t="str">
        <f aca="false">IFERROR(L296*$B$3,"")</f>
        <v/>
      </c>
      <c r="N296" s="15" t="n">
        <f aca="false">SUM($L$9:L296)</f>
        <v>0.85</v>
      </c>
      <c r="O296" s="16" t="n">
        <f aca="false">SUM($M$9:M296)</f>
        <v>8.5</v>
      </c>
      <c r="P296" s="13" t="n">
        <f aca="false">IFERROR(N296/SUM($J$9:J296),"")</f>
        <v>0.85</v>
      </c>
      <c r="Q296" s="13" t="n">
        <f aca="false">IFERROR(COUNTIF($K$9:K296,"W")/COUNTIF($K$9:K296,"&lt;&gt;"),"")</f>
        <v>1</v>
      </c>
      <c r="R296" s="17" t="n">
        <f aca="false">IFERROR(AVERAGE($I$9:I296),"")</f>
        <v>0.0277777777777778</v>
      </c>
    </row>
    <row r="297" customFormat="false" ht="15" hidden="false" customHeight="false" outlineLevel="0" collapsed="false">
      <c r="A297" s="29"/>
      <c r="B297" s="30"/>
      <c r="C297" s="30"/>
      <c r="D297" s="30"/>
      <c r="E297" s="30"/>
      <c r="F297" s="30"/>
      <c r="G297" s="31"/>
      <c r="H297" s="31"/>
      <c r="I297" s="17" t="str">
        <f aca="false">IFERROR((G297-H297)/H297,"")</f>
        <v/>
      </c>
      <c r="J297" s="31"/>
      <c r="K297" s="30"/>
      <c r="L297" s="15" t="str">
        <f aca="false">IF(K297="W",(G297-1)*J297,IF(K297="L",-J297,IF(K297="P",0,"")))</f>
        <v/>
      </c>
      <c r="M297" s="16" t="str">
        <f aca="false">IFERROR(L297*$B$3,"")</f>
        <v/>
      </c>
      <c r="N297" s="15" t="n">
        <f aca="false">SUM($L$9:L297)</f>
        <v>0.85</v>
      </c>
      <c r="O297" s="16" t="n">
        <f aca="false">SUM($M$9:M297)</f>
        <v>8.5</v>
      </c>
      <c r="P297" s="13" t="n">
        <f aca="false">IFERROR(N297/SUM($J$9:J297),"")</f>
        <v>0.85</v>
      </c>
      <c r="Q297" s="13" t="n">
        <f aca="false">IFERROR(COUNTIF($K$9:K297,"W")/COUNTIF($K$9:K297,"&lt;&gt;"),"")</f>
        <v>1</v>
      </c>
      <c r="R297" s="17" t="n">
        <f aca="false">IFERROR(AVERAGE($I$9:I297),"")</f>
        <v>0.0277777777777778</v>
      </c>
    </row>
    <row r="298" customFormat="false" ht="15" hidden="false" customHeight="false" outlineLevel="0" collapsed="false">
      <c r="A298" s="29"/>
      <c r="B298" s="30"/>
      <c r="C298" s="30"/>
      <c r="D298" s="30"/>
      <c r="E298" s="30"/>
      <c r="F298" s="30"/>
      <c r="G298" s="31"/>
      <c r="H298" s="31"/>
      <c r="I298" s="17" t="str">
        <f aca="false">IFERROR((G298-H298)/H298,"")</f>
        <v/>
      </c>
      <c r="J298" s="31"/>
      <c r="K298" s="30"/>
      <c r="L298" s="15" t="str">
        <f aca="false">IF(K298="W",(G298-1)*J298,IF(K298="L",-J298,IF(K298="P",0,"")))</f>
        <v/>
      </c>
      <c r="M298" s="16" t="str">
        <f aca="false">IFERROR(L298*$B$3,"")</f>
        <v/>
      </c>
      <c r="N298" s="15" t="n">
        <f aca="false">SUM($L$9:L298)</f>
        <v>0.85</v>
      </c>
      <c r="O298" s="16" t="n">
        <f aca="false">SUM($M$9:M298)</f>
        <v>8.5</v>
      </c>
      <c r="P298" s="13" t="n">
        <f aca="false">IFERROR(N298/SUM($J$9:J298),"")</f>
        <v>0.85</v>
      </c>
      <c r="Q298" s="13" t="n">
        <f aca="false">IFERROR(COUNTIF($K$9:K298,"W")/COUNTIF($K$9:K298,"&lt;&gt;"),"")</f>
        <v>1</v>
      </c>
      <c r="R298" s="17" t="n">
        <f aca="false">IFERROR(AVERAGE($I$9:I298),"")</f>
        <v>0.0277777777777778</v>
      </c>
    </row>
    <row r="299" customFormat="false" ht="15" hidden="false" customHeight="false" outlineLevel="0" collapsed="false">
      <c r="A299" s="29"/>
      <c r="B299" s="30"/>
      <c r="C299" s="30"/>
      <c r="D299" s="30"/>
      <c r="E299" s="30"/>
      <c r="F299" s="30"/>
      <c r="G299" s="31"/>
      <c r="H299" s="31"/>
      <c r="I299" s="17" t="str">
        <f aca="false">IFERROR((G299-H299)/H299,"")</f>
        <v/>
      </c>
      <c r="J299" s="31"/>
      <c r="K299" s="30"/>
      <c r="L299" s="15" t="str">
        <f aca="false">IF(K299="W",(G299-1)*J299,IF(K299="L",-J299,IF(K299="P",0,"")))</f>
        <v/>
      </c>
      <c r="M299" s="16" t="str">
        <f aca="false">IFERROR(L299*$B$3,"")</f>
        <v/>
      </c>
      <c r="N299" s="15" t="n">
        <f aca="false">SUM($L$9:L299)</f>
        <v>0.85</v>
      </c>
      <c r="O299" s="16" t="n">
        <f aca="false">SUM($M$9:M299)</f>
        <v>8.5</v>
      </c>
      <c r="P299" s="13" t="n">
        <f aca="false">IFERROR(N299/SUM($J$9:J299),"")</f>
        <v>0.85</v>
      </c>
      <c r="Q299" s="13" t="n">
        <f aca="false">IFERROR(COUNTIF($K$9:K299,"W")/COUNTIF($K$9:K299,"&lt;&gt;"),"")</f>
        <v>1</v>
      </c>
      <c r="R299" s="17" t="n">
        <f aca="false">IFERROR(AVERAGE($I$9:I299),"")</f>
        <v>0.0277777777777778</v>
      </c>
    </row>
    <row r="300" customFormat="false" ht="15" hidden="false" customHeight="false" outlineLevel="0" collapsed="false">
      <c r="A300" s="29"/>
      <c r="B300" s="30"/>
      <c r="C300" s="30"/>
      <c r="D300" s="30"/>
      <c r="E300" s="30"/>
      <c r="F300" s="30"/>
      <c r="G300" s="31"/>
      <c r="H300" s="31"/>
      <c r="I300" s="17" t="str">
        <f aca="false">IFERROR((G300-H300)/H300,"")</f>
        <v/>
      </c>
      <c r="J300" s="31"/>
      <c r="K300" s="30"/>
      <c r="L300" s="15" t="str">
        <f aca="false">IF(K300="W",(G300-1)*J300,IF(K300="L",-J300,IF(K300="P",0,"")))</f>
        <v/>
      </c>
      <c r="M300" s="16" t="str">
        <f aca="false">IFERROR(L300*$B$3,"")</f>
        <v/>
      </c>
      <c r="N300" s="15" t="n">
        <f aca="false">SUM($L$9:L300)</f>
        <v>0.85</v>
      </c>
      <c r="O300" s="16" t="n">
        <f aca="false">SUM($M$9:M300)</f>
        <v>8.5</v>
      </c>
      <c r="P300" s="13" t="n">
        <f aca="false">IFERROR(N300/SUM($J$9:J300),"")</f>
        <v>0.85</v>
      </c>
      <c r="Q300" s="13" t="n">
        <f aca="false">IFERROR(COUNTIF($K$9:K300,"W")/COUNTIF($K$9:K300,"&lt;&gt;"),"")</f>
        <v>1</v>
      </c>
      <c r="R300" s="17" t="n">
        <f aca="false">IFERROR(AVERAGE($I$9:I300),"")</f>
        <v>0.0277777777777778</v>
      </c>
    </row>
    <row r="301" customFormat="false" ht="15" hidden="false" customHeight="false" outlineLevel="0" collapsed="false">
      <c r="A301" s="29"/>
      <c r="B301" s="30"/>
      <c r="C301" s="30"/>
      <c r="D301" s="30"/>
      <c r="E301" s="30"/>
      <c r="F301" s="30"/>
      <c r="G301" s="31"/>
      <c r="H301" s="31"/>
      <c r="I301" s="17" t="str">
        <f aca="false">IFERROR((G301-H301)/H301,"")</f>
        <v/>
      </c>
      <c r="J301" s="31"/>
      <c r="K301" s="30"/>
      <c r="L301" s="15" t="str">
        <f aca="false">IF(K301="W",(G301-1)*J301,IF(K301="L",-J301,IF(K301="P",0,"")))</f>
        <v/>
      </c>
      <c r="M301" s="16" t="str">
        <f aca="false">IFERROR(L301*$B$3,"")</f>
        <v/>
      </c>
      <c r="N301" s="15" t="n">
        <f aca="false">SUM($L$9:L301)</f>
        <v>0.85</v>
      </c>
      <c r="O301" s="16" t="n">
        <f aca="false">SUM($M$9:M301)</f>
        <v>8.5</v>
      </c>
      <c r="P301" s="13" t="n">
        <f aca="false">IFERROR(N301/SUM($J$9:J301),"")</f>
        <v>0.85</v>
      </c>
      <c r="Q301" s="13" t="n">
        <f aca="false">IFERROR(COUNTIF($K$9:K301,"W")/COUNTIF($K$9:K301,"&lt;&gt;"),"")</f>
        <v>1</v>
      </c>
      <c r="R301" s="17" t="n">
        <f aca="false">IFERROR(AVERAGE($I$9:I301),"")</f>
        <v>0.0277777777777778</v>
      </c>
    </row>
    <row r="302" customFormat="false" ht="15" hidden="false" customHeight="false" outlineLevel="0" collapsed="false">
      <c r="A302" s="29"/>
      <c r="B302" s="30"/>
      <c r="C302" s="30"/>
      <c r="D302" s="30"/>
      <c r="E302" s="30"/>
      <c r="F302" s="30"/>
      <c r="G302" s="31"/>
      <c r="H302" s="31"/>
      <c r="I302" s="17" t="str">
        <f aca="false">IFERROR((G302-H302)/H302,"")</f>
        <v/>
      </c>
      <c r="J302" s="31"/>
      <c r="K302" s="30"/>
      <c r="L302" s="15" t="str">
        <f aca="false">IF(K302="W",(G302-1)*J302,IF(K302="L",-J302,IF(K302="P",0,"")))</f>
        <v/>
      </c>
      <c r="M302" s="16" t="str">
        <f aca="false">IFERROR(L302*$B$3,"")</f>
        <v/>
      </c>
      <c r="N302" s="15" t="n">
        <f aca="false">SUM($L$9:L302)</f>
        <v>0.85</v>
      </c>
      <c r="O302" s="16" t="n">
        <f aca="false">SUM($M$9:M302)</f>
        <v>8.5</v>
      </c>
      <c r="P302" s="13" t="n">
        <f aca="false">IFERROR(N302/SUM($J$9:J302),"")</f>
        <v>0.85</v>
      </c>
      <c r="Q302" s="13" t="n">
        <f aca="false">IFERROR(COUNTIF($K$9:K302,"W")/COUNTIF($K$9:K302,"&lt;&gt;"),"")</f>
        <v>1</v>
      </c>
      <c r="R302" s="17" t="n">
        <f aca="false">IFERROR(AVERAGE($I$9:I302),"")</f>
        <v>0.0277777777777778</v>
      </c>
    </row>
    <row r="303" customFormat="false" ht="15" hidden="false" customHeight="false" outlineLevel="0" collapsed="false">
      <c r="A303" s="29"/>
      <c r="B303" s="30"/>
      <c r="C303" s="30"/>
      <c r="D303" s="30"/>
      <c r="E303" s="30"/>
      <c r="F303" s="30"/>
      <c r="G303" s="31"/>
      <c r="H303" s="31"/>
      <c r="I303" s="17" t="str">
        <f aca="false">IFERROR((G303-H303)/H303,"")</f>
        <v/>
      </c>
      <c r="J303" s="31"/>
      <c r="K303" s="30"/>
      <c r="L303" s="15" t="str">
        <f aca="false">IF(K303="W",(G303-1)*J303,IF(K303="L",-J303,IF(K303="P",0,"")))</f>
        <v/>
      </c>
      <c r="M303" s="16" t="str">
        <f aca="false">IFERROR(L303*$B$3,"")</f>
        <v/>
      </c>
      <c r="N303" s="15" t="n">
        <f aca="false">SUM($L$9:L303)</f>
        <v>0.85</v>
      </c>
      <c r="O303" s="16" t="n">
        <f aca="false">SUM($M$9:M303)</f>
        <v>8.5</v>
      </c>
      <c r="P303" s="13" t="n">
        <f aca="false">IFERROR(N303/SUM($J$9:J303),"")</f>
        <v>0.85</v>
      </c>
      <c r="Q303" s="13" t="n">
        <f aca="false">IFERROR(COUNTIF($K$9:K303,"W")/COUNTIF($K$9:K303,"&lt;&gt;"),"")</f>
        <v>1</v>
      </c>
      <c r="R303" s="17" t="n">
        <f aca="false">IFERROR(AVERAGE($I$9:I303),"")</f>
        <v>0.0277777777777778</v>
      </c>
    </row>
    <row r="304" customFormat="false" ht="15" hidden="false" customHeight="false" outlineLevel="0" collapsed="false">
      <c r="A304" s="29"/>
      <c r="B304" s="30"/>
      <c r="C304" s="30"/>
      <c r="D304" s="30"/>
      <c r="E304" s="30"/>
      <c r="F304" s="30"/>
      <c r="G304" s="31"/>
      <c r="H304" s="31"/>
      <c r="I304" s="17" t="str">
        <f aca="false">IFERROR((G304-H304)/H304,"")</f>
        <v/>
      </c>
      <c r="J304" s="31"/>
      <c r="K304" s="30"/>
      <c r="L304" s="15" t="str">
        <f aca="false">IF(K304="W",(G304-1)*J304,IF(K304="L",-J304,IF(K304="P",0,"")))</f>
        <v/>
      </c>
      <c r="M304" s="16" t="str">
        <f aca="false">IFERROR(L304*$B$3,"")</f>
        <v/>
      </c>
      <c r="N304" s="15" t="n">
        <f aca="false">SUM($L$9:L304)</f>
        <v>0.85</v>
      </c>
      <c r="O304" s="16" t="n">
        <f aca="false">SUM($M$9:M304)</f>
        <v>8.5</v>
      </c>
      <c r="P304" s="13" t="n">
        <f aca="false">IFERROR(N304/SUM($J$9:J304),"")</f>
        <v>0.85</v>
      </c>
      <c r="Q304" s="13" t="n">
        <f aca="false">IFERROR(COUNTIF($K$9:K304,"W")/COUNTIF($K$9:K304,"&lt;&gt;"),"")</f>
        <v>1</v>
      </c>
      <c r="R304" s="17" t="n">
        <f aca="false">IFERROR(AVERAGE($I$9:I304),"")</f>
        <v>0.0277777777777778</v>
      </c>
    </row>
    <row r="305" customFormat="false" ht="15" hidden="false" customHeight="false" outlineLevel="0" collapsed="false">
      <c r="A305" s="29"/>
      <c r="B305" s="30"/>
      <c r="C305" s="30"/>
      <c r="D305" s="30"/>
      <c r="E305" s="30"/>
      <c r="F305" s="30"/>
      <c r="G305" s="31"/>
      <c r="H305" s="31"/>
      <c r="I305" s="17" t="str">
        <f aca="false">IFERROR((G305-H305)/H305,"")</f>
        <v/>
      </c>
      <c r="J305" s="31"/>
      <c r="K305" s="30"/>
      <c r="L305" s="15" t="str">
        <f aca="false">IF(K305="W",(G305-1)*J305,IF(K305="L",-J305,IF(K305="P",0,"")))</f>
        <v/>
      </c>
      <c r="M305" s="16" t="str">
        <f aca="false">IFERROR(L305*$B$3,"")</f>
        <v/>
      </c>
      <c r="N305" s="15" t="n">
        <f aca="false">SUM($L$9:L305)</f>
        <v>0.85</v>
      </c>
      <c r="O305" s="16" t="n">
        <f aca="false">SUM($M$9:M305)</f>
        <v>8.5</v>
      </c>
      <c r="P305" s="13" t="n">
        <f aca="false">IFERROR(N305/SUM($J$9:J305),"")</f>
        <v>0.85</v>
      </c>
      <c r="Q305" s="13" t="n">
        <f aca="false">IFERROR(COUNTIF($K$9:K305,"W")/COUNTIF($K$9:K305,"&lt;&gt;"),"")</f>
        <v>1</v>
      </c>
      <c r="R305" s="17" t="n">
        <f aca="false">IFERROR(AVERAGE($I$9:I305),"")</f>
        <v>0.0277777777777778</v>
      </c>
    </row>
    <row r="306" customFormat="false" ht="15" hidden="false" customHeight="false" outlineLevel="0" collapsed="false">
      <c r="A306" s="29"/>
      <c r="B306" s="30"/>
      <c r="C306" s="30"/>
      <c r="D306" s="30"/>
      <c r="E306" s="30"/>
      <c r="F306" s="30"/>
      <c r="G306" s="31"/>
      <c r="H306" s="31"/>
      <c r="I306" s="17" t="str">
        <f aca="false">IFERROR((G306-H306)/H306,"")</f>
        <v/>
      </c>
      <c r="J306" s="31"/>
      <c r="K306" s="30"/>
      <c r="L306" s="15" t="str">
        <f aca="false">IF(K306="W",(G306-1)*J306,IF(K306="L",-J306,IF(K306="P",0,"")))</f>
        <v/>
      </c>
      <c r="M306" s="16" t="str">
        <f aca="false">IFERROR(L306*$B$3,"")</f>
        <v/>
      </c>
      <c r="N306" s="15" t="n">
        <f aca="false">SUM($L$9:L306)</f>
        <v>0.85</v>
      </c>
      <c r="O306" s="16" t="n">
        <f aca="false">SUM($M$9:M306)</f>
        <v>8.5</v>
      </c>
      <c r="P306" s="13" t="n">
        <f aca="false">IFERROR(N306/SUM($J$9:J306),"")</f>
        <v>0.85</v>
      </c>
      <c r="Q306" s="13" t="n">
        <f aca="false">IFERROR(COUNTIF($K$9:K306,"W")/COUNTIF($K$9:K306,"&lt;&gt;"),"")</f>
        <v>1</v>
      </c>
      <c r="R306" s="17" t="n">
        <f aca="false">IFERROR(AVERAGE($I$9:I306),"")</f>
        <v>0.0277777777777778</v>
      </c>
    </row>
    <row r="307" customFormat="false" ht="15" hidden="false" customHeight="false" outlineLevel="0" collapsed="false">
      <c r="A307" s="29"/>
      <c r="B307" s="30"/>
      <c r="C307" s="30"/>
      <c r="D307" s="30"/>
      <c r="E307" s="30"/>
      <c r="F307" s="30"/>
      <c r="G307" s="31"/>
      <c r="H307" s="31"/>
      <c r="I307" s="17" t="str">
        <f aca="false">IFERROR((G307-H307)/H307,"")</f>
        <v/>
      </c>
      <c r="J307" s="31"/>
      <c r="K307" s="30"/>
      <c r="L307" s="15" t="str">
        <f aca="false">IF(K307="W",(G307-1)*J307,IF(K307="L",-J307,IF(K307="P",0,"")))</f>
        <v/>
      </c>
      <c r="M307" s="16" t="str">
        <f aca="false">IFERROR(L307*$B$3,"")</f>
        <v/>
      </c>
      <c r="N307" s="15" t="n">
        <f aca="false">SUM($L$9:L307)</f>
        <v>0.85</v>
      </c>
      <c r="O307" s="16" t="n">
        <f aca="false">SUM($M$9:M307)</f>
        <v>8.5</v>
      </c>
      <c r="P307" s="13" t="n">
        <f aca="false">IFERROR(N307/SUM($J$9:J307),"")</f>
        <v>0.85</v>
      </c>
      <c r="Q307" s="13" t="n">
        <f aca="false">IFERROR(COUNTIF($K$9:K307,"W")/COUNTIF($K$9:K307,"&lt;&gt;"),"")</f>
        <v>1</v>
      </c>
      <c r="R307" s="17" t="n">
        <f aca="false">IFERROR(AVERAGE($I$9:I307),"")</f>
        <v>0.0277777777777778</v>
      </c>
    </row>
    <row r="308" customFormat="false" ht="15" hidden="false" customHeight="false" outlineLevel="0" collapsed="false">
      <c r="A308" s="29"/>
      <c r="B308" s="30"/>
      <c r="C308" s="30"/>
      <c r="D308" s="30"/>
      <c r="E308" s="30"/>
      <c r="F308" s="30"/>
      <c r="G308" s="31"/>
      <c r="H308" s="31"/>
      <c r="I308" s="17" t="str">
        <f aca="false">IFERROR((G308-H308)/H308,"")</f>
        <v/>
      </c>
      <c r="J308" s="31"/>
      <c r="K308" s="30"/>
      <c r="L308" s="15" t="str">
        <f aca="false">IF(K308="W",(G308-1)*J308,IF(K308="L",-J308,IF(K308="P",0,"")))</f>
        <v/>
      </c>
      <c r="M308" s="16" t="str">
        <f aca="false">IFERROR(L308*$B$3,"")</f>
        <v/>
      </c>
      <c r="N308" s="15" t="n">
        <f aca="false">SUM($L$9:L308)</f>
        <v>0.85</v>
      </c>
      <c r="O308" s="16" t="n">
        <f aca="false">SUM($M$9:M308)</f>
        <v>8.5</v>
      </c>
      <c r="P308" s="13" t="n">
        <f aca="false">IFERROR(N308/SUM($J$9:J308),"")</f>
        <v>0.85</v>
      </c>
      <c r="Q308" s="13" t="n">
        <f aca="false">IFERROR(COUNTIF($K$9:K308,"W")/COUNTIF($K$9:K308,"&lt;&gt;"),"")</f>
        <v>1</v>
      </c>
      <c r="R308" s="17" t="n">
        <f aca="false">IFERROR(AVERAGE($I$9:I308),"")</f>
        <v>0.0277777777777778</v>
      </c>
    </row>
    <row r="309" customFormat="false" ht="15" hidden="false" customHeight="false" outlineLevel="0" collapsed="false">
      <c r="A309" s="29"/>
      <c r="B309" s="30"/>
      <c r="C309" s="30"/>
      <c r="D309" s="30"/>
      <c r="E309" s="30"/>
      <c r="F309" s="30"/>
      <c r="G309" s="31"/>
      <c r="H309" s="31"/>
      <c r="I309" s="17" t="str">
        <f aca="false">IFERROR((G309-H309)/H309,"")</f>
        <v/>
      </c>
      <c r="J309" s="31"/>
      <c r="K309" s="30"/>
      <c r="L309" s="15" t="str">
        <f aca="false">IF(K309="W",(G309-1)*J309,IF(K309="L",-J309,IF(K309="P",0,"")))</f>
        <v/>
      </c>
      <c r="M309" s="16" t="str">
        <f aca="false">IFERROR(L309*$B$3,"")</f>
        <v/>
      </c>
      <c r="N309" s="15" t="n">
        <f aca="false">SUM($L$9:L309)</f>
        <v>0.85</v>
      </c>
      <c r="O309" s="16" t="n">
        <f aca="false">SUM($M$9:M309)</f>
        <v>8.5</v>
      </c>
      <c r="P309" s="13" t="n">
        <f aca="false">IFERROR(N309/SUM($J$9:J309),"")</f>
        <v>0.85</v>
      </c>
      <c r="Q309" s="13" t="n">
        <f aca="false">IFERROR(COUNTIF($K$9:K309,"W")/COUNTIF($K$9:K309,"&lt;&gt;"),"")</f>
        <v>1</v>
      </c>
      <c r="R309" s="17" t="n">
        <f aca="false">IFERROR(AVERAGE($I$9:I309),"")</f>
        <v>0.0277777777777778</v>
      </c>
    </row>
    <row r="310" customFormat="false" ht="15" hidden="false" customHeight="false" outlineLevel="0" collapsed="false">
      <c r="A310" s="29"/>
      <c r="B310" s="30"/>
      <c r="C310" s="30"/>
      <c r="D310" s="30"/>
      <c r="E310" s="30"/>
      <c r="F310" s="30"/>
      <c r="G310" s="31"/>
      <c r="H310" s="31"/>
      <c r="I310" s="17" t="str">
        <f aca="false">IFERROR((G310-H310)/H310,"")</f>
        <v/>
      </c>
      <c r="J310" s="31"/>
      <c r="K310" s="30"/>
      <c r="L310" s="15" t="str">
        <f aca="false">IF(K310="W",(G310-1)*J310,IF(K310="L",-J310,IF(K310="P",0,"")))</f>
        <v/>
      </c>
      <c r="M310" s="16" t="str">
        <f aca="false">IFERROR(L310*$B$3,"")</f>
        <v/>
      </c>
      <c r="N310" s="15" t="n">
        <f aca="false">SUM($L$9:L310)</f>
        <v>0.85</v>
      </c>
      <c r="O310" s="16" t="n">
        <f aca="false">SUM($M$9:M310)</f>
        <v>8.5</v>
      </c>
      <c r="P310" s="13" t="n">
        <f aca="false">IFERROR(N310/SUM($J$9:J310),"")</f>
        <v>0.85</v>
      </c>
      <c r="Q310" s="13" t="n">
        <f aca="false">IFERROR(COUNTIF($K$9:K310,"W")/COUNTIF($K$9:K310,"&lt;&gt;"),"")</f>
        <v>1</v>
      </c>
      <c r="R310" s="17" t="n">
        <f aca="false">IFERROR(AVERAGE($I$9:I310),"")</f>
        <v>0.0277777777777778</v>
      </c>
    </row>
    <row r="311" customFormat="false" ht="15" hidden="false" customHeight="false" outlineLevel="0" collapsed="false">
      <c r="A311" s="29"/>
      <c r="B311" s="30"/>
      <c r="C311" s="30"/>
      <c r="D311" s="30"/>
      <c r="E311" s="30"/>
      <c r="F311" s="30"/>
      <c r="G311" s="31"/>
      <c r="H311" s="31"/>
      <c r="I311" s="17" t="str">
        <f aca="false">IFERROR((G311-H311)/H311,"")</f>
        <v/>
      </c>
      <c r="J311" s="31"/>
      <c r="K311" s="30"/>
      <c r="L311" s="15" t="str">
        <f aca="false">IF(K311="W",(G311-1)*J311,IF(K311="L",-J311,IF(K311="P",0,"")))</f>
        <v/>
      </c>
      <c r="M311" s="16" t="str">
        <f aca="false">IFERROR(L311*$B$3,"")</f>
        <v/>
      </c>
      <c r="N311" s="15" t="n">
        <f aca="false">SUM($L$9:L311)</f>
        <v>0.85</v>
      </c>
      <c r="O311" s="16" t="n">
        <f aca="false">SUM($M$9:M311)</f>
        <v>8.5</v>
      </c>
      <c r="P311" s="13" t="n">
        <f aca="false">IFERROR(N311/SUM($J$9:J311),"")</f>
        <v>0.85</v>
      </c>
      <c r="Q311" s="13" t="n">
        <f aca="false">IFERROR(COUNTIF($K$9:K311,"W")/COUNTIF($K$9:K311,"&lt;&gt;"),"")</f>
        <v>1</v>
      </c>
      <c r="R311" s="17" t="n">
        <f aca="false">IFERROR(AVERAGE($I$9:I311),"")</f>
        <v>0.0277777777777778</v>
      </c>
    </row>
    <row r="312" customFormat="false" ht="15" hidden="false" customHeight="false" outlineLevel="0" collapsed="false">
      <c r="A312" s="29"/>
      <c r="B312" s="30"/>
      <c r="C312" s="30"/>
      <c r="D312" s="30"/>
      <c r="E312" s="30"/>
      <c r="F312" s="30"/>
      <c r="G312" s="31"/>
      <c r="H312" s="31"/>
      <c r="I312" s="17" t="str">
        <f aca="false">IFERROR((G312-H312)/H312,"")</f>
        <v/>
      </c>
      <c r="J312" s="31"/>
      <c r="K312" s="30"/>
      <c r="L312" s="15" t="str">
        <f aca="false">IF(K312="W",(G312-1)*J312,IF(K312="L",-J312,IF(K312="P",0,"")))</f>
        <v/>
      </c>
      <c r="M312" s="16" t="str">
        <f aca="false">IFERROR(L312*$B$3,"")</f>
        <v/>
      </c>
      <c r="N312" s="15" t="n">
        <f aca="false">SUM($L$9:L312)</f>
        <v>0.85</v>
      </c>
      <c r="O312" s="16" t="n">
        <f aca="false">SUM($M$9:M312)</f>
        <v>8.5</v>
      </c>
      <c r="P312" s="13" t="n">
        <f aca="false">IFERROR(N312/SUM($J$9:J312),"")</f>
        <v>0.85</v>
      </c>
      <c r="Q312" s="13" t="n">
        <f aca="false">IFERROR(COUNTIF($K$9:K312,"W")/COUNTIF($K$9:K312,"&lt;&gt;"),"")</f>
        <v>1</v>
      </c>
      <c r="R312" s="17" t="n">
        <f aca="false">IFERROR(AVERAGE($I$9:I312),"")</f>
        <v>0.0277777777777778</v>
      </c>
    </row>
    <row r="313" customFormat="false" ht="15" hidden="false" customHeight="false" outlineLevel="0" collapsed="false">
      <c r="A313" s="29"/>
      <c r="B313" s="30"/>
      <c r="C313" s="30"/>
      <c r="D313" s="30"/>
      <c r="E313" s="30"/>
      <c r="F313" s="30"/>
      <c r="G313" s="31"/>
      <c r="H313" s="31"/>
      <c r="I313" s="17" t="str">
        <f aca="false">IFERROR((G313-H313)/H313,"")</f>
        <v/>
      </c>
      <c r="J313" s="31"/>
      <c r="K313" s="30"/>
      <c r="L313" s="15" t="str">
        <f aca="false">IF(K313="W",(G313-1)*J313,IF(K313="L",-J313,IF(K313="P",0,"")))</f>
        <v/>
      </c>
      <c r="M313" s="16" t="str">
        <f aca="false">IFERROR(L313*$B$3,"")</f>
        <v/>
      </c>
      <c r="N313" s="15" t="n">
        <f aca="false">SUM($L$9:L313)</f>
        <v>0.85</v>
      </c>
      <c r="O313" s="16" t="n">
        <f aca="false">SUM($M$9:M313)</f>
        <v>8.5</v>
      </c>
      <c r="P313" s="13" t="n">
        <f aca="false">IFERROR(N313/SUM($J$9:J313),"")</f>
        <v>0.85</v>
      </c>
      <c r="Q313" s="13" t="n">
        <f aca="false">IFERROR(COUNTIF($K$9:K313,"W")/COUNTIF($K$9:K313,"&lt;&gt;"),"")</f>
        <v>1</v>
      </c>
      <c r="R313" s="17" t="n">
        <f aca="false">IFERROR(AVERAGE($I$9:I313),"")</f>
        <v>0.0277777777777778</v>
      </c>
    </row>
    <row r="314" customFormat="false" ht="15" hidden="false" customHeight="false" outlineLevel="0" collapsed="false">
      <c r="A314" s="29"/>
      <c r="B314" s="30"/>
      <c r="C314" s="30"/>
      <c r="D314" s="30"/>
      <c r="E314" s="30"/>
      <c r="F314" s="30"/>
      <c r="G314" s="31"/>
      <c r="H314" s="31"/>
      <c r="I314" s="17" t="str">
        <f aca="false">IFERROR((G314-H314)/H314,"")</f>
        <v/>
      </c>
      <c r="J314" s="31"/>
      <c r="K314" s="30"/>
      <c r="L314" s="15" t="str">
        <f aca="false">IF(K314="W",(G314-1)*J314,IF(K314="L",-J314,IF(K314="P",0,"")))</f>
        <v/>
      </c>
      <c r="M314" s="16" t="str">
        <f aca="false">IFERROR(L314*$B$3,"")</f>
        <v/>
      </c>
      <c r="N314" s="15" t="n">
        <f aca="false">SUM($L$9:L314)</f>
        <v>0.85</v>
      </c>
      <c r="O314" s="16" t="n">
        <f aca="false">SUM($M$9:M314)</f>
        <v>8.5</v>
      </c>
      <c r="P314" s="13" t="n">
        <f aca="false">IFERROR(N314/SUM($J$9:J314),"")</f>
        <v>0.85</v>
      </c>
      <c r="Q314" s="13" t="n">
        <f aca="false">IFERROR(COUNTIF($K$9:K314,"W")/COUNTIF($K$9:K314,"&lt;&gt;"),"")</f>
        <v>1</v>
      </c>
      <c r="R314" s="17" t="n">
        <f aca="false">IFERROR(AVERAGE($I$9:I314),"")</f>
        <v>0.0277777777777778</v>
      </c>
    </row>
    <row r="315" customFormat="false" ht="15" hidden="false" customHeight="false" outlineLevel="0" collapsed="false">
      <c r="A315" s="29"/>
      <c r="B315" s="30"/>
      <c r="C315" s="30"/>
      <c r="D315" s="30"/>
      <c r="E315" s="30"/>
      <c r="F315" s="30"/>
      <c r="G315" s="31"/>
      <c r="H315" s="31"/>
      <c r="I315" s="17" t="str">
        <f aca="false">IFERROR((G315-H315)/H315,"")</f>
        <v/>
      </c>
      <c r="J315" s="31"/>
      <c r="K315" s="30"/>
      <c r="L315" s="15" t="str">
        <f aca="false">IF(K315="W",(G315-1)*J315,IF(K315="L",-J315,IF(K315="P",0,"")))</f>
        <v/>
      </c>
      <c r="M315" s="16" t="str">
        <f aca="false">IFERROR(L315*$B$3,"")</f>
        <v/>
      </c>
      <c r="N315" s="15" t="n">
        <f aca="false">SUM($L$9:L315)</f>
        <v>0.85</v>
      </c>
      <c r="O315" s="16" t="n">
        <f aca="false">SUM($M$9:M315)</f>
        <v>8.5</v>
      </c>
      <c r="P315" s="13" t="n">
        <f aca="false">IFERROR(N315/SUM($J$9:J315),"")</f>
        <v>0.85</v>
      </c>
      <c r="Q315" s="13" t="n">
        <f aca="false">IFERROR(COUNTIF($K$9:K315,"W")/COUNTIF($K$9:K315,"&lt;&gt;"),"")</f>
        <v>1</v>
      </c>
      <c r="R315" s="17" t="n">
        <f aca="false">IFERROR(AVERAGE($I$9:I315),"")</f>
        <v>0.0277777777777778</v>
      </c>
    </row>
    <row r="316" customFormat="false" ht="15" hidden="false" customHeight="false" outlineLevel="0" collapsed="false">
      <c r="A316" s="29"/>
      <c r="B316" s="30"/>
      <c r="C316" s="30"/>
      <c r="D316" s="30"/>
      <c r="E316" s="30"/>
      <c r="F316" s="30"/>
      <c r="G316" s="31"/>
      <c r="H316" s="31"/>
      <c r="I316" s="17" t="str">
        <f aca="false">IFERROR((G316-H316)/H316,"")</f>
        <v/>
      </c>
      <c r="J316" s="31"/>
      <c r="K316" s="30"/>
      <c r="L316" s="15" t="str">
        <f aca="false">IF(K316="W",(G316-1)*J316,IF(K316="L",-J316,IF(K316="P",0,"")))</f>
        <v/>
      </c>
      <c r="M316" s="16" t="str">
        <f aca="false">IFERROR(L316*$B$3,"")</f>
        <v/>
      </c>
      <c r="N316" s="15" t="n">
        <f aca="false">SUM($L$9:L316)</f>
        <v>0.85</v>
      </c>
      <c r="O316" s="16" t="n">
        <f aca="false">SUM($M$9:M316)</f>
        <v>8.5</v>
      </c>
      <c r="P316" s="13" t="n">
        <f aca="false">IFERROR(N316/SUM($J$9:J316),"")</f>
        <v>0.85</v>
      </c>
      <c r="Q316" s="13" t="n">
        <f aca="false">IFERROR(COUNTIF($K$9:K316,"W")/COUNTIF($K$9:K316,"&lt;&gt;"),"")</f>
        <v>1</v>
      </c>
      <c r="R316" s="17" t="n">
        <f aca="false">IFERROR(AVERAGE($I$9:I316),"")</f>
        <v>0.0277777777777778</v>
      </c>
    </row>
    <row r="317" customFormat="false" ht="15" hidden="false" customHeight="false" outlineLevel="0" collapsed="false">
      <c r="A317" s="29"/>
      <c r="B317" s="30"/>
      <c r="C317" s="30"/>
      <c r="D317" s="30"/>
      <c r="E317" s="30"/>
      <c r="F317" s="30"/>
      <c r="G317" s="31"/>
      <c r="H317" s="31"/>
      <c r="I317" s="17" t="str">
        <f aca="false">IFERROR((G317-H317)/H317,"")</f>
        <v/>
      </c>
      <c r="J317" s="31"/>
      <c r="K317" s="30"/>
      <c r="L317" s="15" t="str">
        <f aca="false">IF(K317="W",(G317-1)*J317,IF(K317="L",-J317,IF(K317="P",0,"")))</f>
        <v/>
      </c>
      <c r="M317" s="16" t="str">
        <f aca="false">IFERROR(L317*$B$3,"")</f>
        <v/>
      </c>
      <c r="N317" s="15" t="n">
        <f aca="false">SUM($L$9:L317)</f>
        <v>0.85</v>
      </c>
      <c r="O317" s="16" t="n">
        <f aca="false">SUM($M$9:M317)</f>
        <v>8.5</v>
      </c>
      <c r="P317" s="13" t="n">
        <f aca="false">IFERROR(N317/SUM($J$9:J317),"")</f>
        <v>0.85</v>
      </c>
      <c r="Q317" s="13" t="n">
        <f aca="false">IFERROR(COUNTIF($K$9:K317,"W")/COUNTIF($K$9:K317,"&lt;&gt;"),"")</f>
        <v>1</v>
      </c>
      <c r="R317" s="17" t="n">
        <f aca="false">IFERROR(AVERAGE($I$9:I317),"")</f>
        <v>0.0277777777777778</v>
      </c>
    </row>
    <row r="318" customFormat="false" ht="15" hidden="false" customHeight="false" outlineLevel="0" collapsed="false">
      <c r="A318" s="29"/>
      <c r="B318" s="30"/>
      <c r="C318" s="30"/>
      <c r="D318" s="30"/>
      <c r="E318" s="30"/>
      <c r="F318" s="30"/>
      <c r="G318" s="31"/>
      <c r="H318" s="31"/>
      <c r="I318" s="17" t="str">
        <f aca="false">IFERROR((G318-H318)/H318,"")</f>
        <v/>
      </c>
      <c r="J318" s="31"/>
      <c r="K318" s="30"/>
      <c r="L318" s="15" t="str">
        <f aca="false">IF(K318="W",(G318-1)*J318,IF(K318="L",-J318,IF(K318="P",0,"")))</f>
        <v/>
      </c>
      <c r="M318" s="16" t="str">
        <f aca="false">IFERROR(L318*$B$3,"")</f>
        <v/>
      </c>
      <c r="N318" s="15" t="n">
        <f aca="false">SUM($L$9:L318)</f>
        <v>0.85</v>
      </c>
      <c r="O318" s="16" t="n">
        <f aca="false">SUM($M$9:M318)</f>
        <v>8.5</v>
      </c>
      <c r="P318" s="13" t="n">
        <f aca="false">IFERROR(N318/SUM($J$9:J318),"")</f>
        <v>0.85</v>
      </c>
      <c r="Q318" s="13" t="n">
        <f aca="false">IFERROR(COUNTIF($K$9:K318,"W")/COUNTIF($K$9:K318,"&lt;&gt;"),"")</f>
        <v>1</v>
      </c>
      <c r="R318" s="17" t="n">
        <f aca="false">IFERROR(AVERAGE($I$9:I318),"")</f>
        <v>0.0277777777777778</v>
      </c>
    </row>
    <row r="319" customFormat="false" ht="15" hidden="false" customHeight="false" outlineLevel="0" collapsed="false">
      <c r="A319" s="29"/>
      <c r="B319" s="30"/>
      <c r="C319" s="30"/>
      <c r="D319" s="30"/>
      <c r="E319" s="30"/>
      <c r="F319" s="30"/>
      <c r="G319" s="31"/>
      <c r="H319" s="31"/>
      <c r="I319" s="17" t="str">
        <f aca="false">IFERROR((G319-H319)/H319,"")</f>
        <v/>
      </c>
      <c r="J319" s="31"/>
      <c r="K319" s="30"/>
      <c r="L319" s="15" t="str">
        <f aca="false">IF(K319="W",(G319-1)*J319,IF(K319="L",-J319,IF(K319="P",0,"")))</f>
        <v/>
      </c>
      <c r="M319" s="16" t="str">
        <f aca="false">IFERROR(L319*$B$3,"")</f>
        <v/>
      </c>
      <c r="N319" s="15" t="n">
        <f aca="false">SUM($L$9:L319)</f>
        <v>0.85</v>
      </c>
      <c r="O319" s="16" t="n">
        <f aca="false">SUM($M$9:M319)</f>
        <v>8.5</v>
      </c>
      <c r="P319" s="13" t="n">
        <f aca="false">IFERROR(N319/SUM($J$9:J319),"")</f>
        <v>0.85</v>
      </c>
      <c r="Q319" s="13" t="n">
        <f aca="false">IFERROR(COUNTIF($K$9:K319,"W")/COUNTIF($K$9:K319,"&lt;&gt;"),"")</f>
        <v>1</v>
      </c>
      <c r="R319" s="17" t="n">
        <f aca="false">IFERROR(AVERAGE($I$9:I319),"")</f>
        <v>0.0277777777777778</v>
      </c>
    </row>
    <row r="320" customFormat="false" ht="15" hidden="false" customHeight="false" outlineLevel="0" collapsed="false">
      <c r="A320" s="29"/>
      <c r="B320" s="30"/>
      <c r="C320" s="30"/>
      <c r="D320" s="30"/>
      <c r="E320" s="30"/>
      <c r="F320" s="30"/>
      <c r="G320" s="31"/>
      <c r="H320" s="31"/>
      <c r="I320" s="17" t="str">
        <f aca="false">IFERROR((G320-H320)/H320,"")</f>
        <v/>
      </c>
      <c r="J320" s="31"/>
      <c r="K320" s="30"/>
      <c r="L320" s="15" t="str">
        <f aca="false">IF(K320="W",(G320-1)*J320,IF(K320="L",-J320,IF(K320="P",0,"")))</f>
        <v/>
      </c>
      <c r="M320" s="16" t="str">
        <f aca="false">IFERROR(L320*$B$3,"")</f>
        <v/>
      </c>
      <c r="N320" s="15" t="n">
        <f aca="false">SUM($L$9:L320)</f>
        <v>0.85</v>
      </c>
      <c r="O320" s="16" t="n">
        <f aca="false">SUM($M$9:M320)</f>
        <v>8.5</v>
      </c>
      <c r="P320" s="13" t="n">
        <f aca="false">IFERROR(N320/SUM($J$9:J320),"")</f>
        <v>0.85</v>
      </c>
      <c r="Q320" s="13" t="n">
        <f aca="false">IFERROR(COUNTIF($K$9:K320,"W")/COUNTIF($K$9:K320,"&lt;&gt;"),"")</f>
        <v>1</v>
      </c>
      <c r="R320" s="17" t="n">
        <f aca="false">IFERROR(AVERAGE($I$9:I320),"")</f>
        <v>0.0277777777777778</v>
      </c>
    </row>
    <row r="321" customFormat="false" ht="15" hidden="false" customHeight="false" outlineLevel="0" collapsed="false">
      <c r="A321" s="29"/>
      <c r="B321" s="30"/>
      <c r="C321" s="30"/>
      <c r="D321" s="30"/>
      <c r="E321" s="30"/>
      <c r="F321" s="30"/>
      <c r="G321" s="31"/>
      <c r="H321" s="31"/>
      <c r="I321" s="17" t="str">
        <f aca="false">IFERROR((G321-H321)/H321,"")</f>
        <v/>
      </c>
      <c r="J321" s="31"/>
      <c r="K321" s="30"/>
      <c r="L321" s="15" t="str">
        <f aca="false">IF(K321="W",(G321-1)*J321,IF(K321="L",-J321,IF(K321="P",0,"")))</f>
        <v/>
      </c>
      <c r="M321" s="16" t="str">
        <f aca="false">IFERROR(L321*$B$3,"")</f>
        <v/>
      </c>
      <c r="N321" s="15" t="n">
        <f aca="false">SUM($L$9:L321)</f>
        <v>0.85</v>
      </c>
      <c r="O321" s="16" t="n">
        <f aca="false">SUM($M$9:M321)</f>
        <v>8.5</v>
      </c>
      <c r="P321" s="13" t="n">
        <f aca="false">IFERROR(N321/SUM($J$9:J321),"")</f>
        <v>0.85</v>
      </c>
      <c r="Q321" s="13" t="n">
        <f aca="false">IFERROR(COUNTIF($K$9:K321,"W")/COUNTIF($K$9:K321,"&lt;&gt;"),"")</f>
        <v>1</v>
      </c>
      <c r="R321" s="17" t="n">
        <f aca="false">IFERROR(AVERAGE($I$9:I321),"")</f>
        <v>0.0277777777777778</v>
      </c>
    </row>
    <row r="322" customFormat="false" ht="15" hidden="false" customHeight="false" outlineLevel="0" collapsed="false">
      <c r="A322" s="29"/>
      <c r="B322" s="30"/>
      <c r="C322" s="30"/>
      <c r="D322" s="30"/>
      <c r="E322" s="30"/>
      <c r="F322" s="30"/>
      <c r="G322" s="31"/>
      <c r="H322" s="31"/>
      <c r="I322" s="17" t="str">
        <f aca="false">IFERROR((G322-H322)/H322,"")</f>
        <v/>
      </c>
      <c r="J322" s="31"/>
      <c r="K322" s="30"/>
      <c r="L322" s="15" t="str">
        <f aca="false">IF(K322="W",(G322-1)*J322,IF(K322="L",-J322,IF(K322="P",0,"")))</f>
        <v/>
      </c>
      <c r="M322" s="16" t="str">
        <f aca="false">IFERROR(L322*$B$3,"")</f>
        <v/>
      </c>
      <c r="N322" s="15" t="n">
        <f aca="false">SUM($L$9:L322)</f>
        <v>0.85</v>
      </c>
      <c r="O322" s="16" t="n">
        <f aca="false">SUM($M$9:M322)</f>
        <v>8.5</v>
      </c>
      <c r="P322" s="13" t="n">
        <f aca="false">IFERROR(N322/SUM($J$9:J322),"")</f>
        <v>0.85</v>
      </c>
      <c r="Q322" s="13" t="n">
        <f aca="false">IFERROR(COUNTIF($K$9:K322,"W")/COUNTIF($K$9:K322,"&lt;&gt;"),"")</f>
        <v>1</v>
      </c>
      <c r="R322" s="17" t="n">
        <f aca="false">IFERROR(AVERAGE($I$9:I322),"")</f>
        <v>0.0277777777777778</v>
      </c>
    </row>
    <row r="323" customFormat="false" ht="15" hidden="false" customHeight="false" outlineLevel="0" collapsed="false">
      <c r="A323" s="29"/>
      <c r="B323" s="30"/>
      <c r="C323" s="30"/>
      <c r="D323" s="30"/>
      <c r="E323" s="30"/>
      <c r="F323" s="30"/>
      <c r="G323" s="31"/>
      <c r="H323" s="31"/>
      <c r="I323" s="17" t="str">
        <f aca="false">IFERROR((G323-H323)/H323,"")</f>
        <v/>
      </c>
      <c r="J323" s="31"/>
      <c r="K323" s="30"/>
      <c r="L323" s="15" t="str">
        <f aca="false">IF(K323="W",(G323-1)*J323,IF(K323="L",-J323,IF(K323="P",0,"")))</f>
        <v/>
      </c>
      <c r="M323" s="16" t="str">
        <f aca="false">IFERROR(L323*$B$3,"")</f>
        <v/>
      </c>
      <c r="N323" s="15" t="n">
        <f aca="false">SUM($L$9:L323)</f>
        <v>0.85</v>
      </c>
      <c r="O323" s="16" t="n">
        <f aca="false">SUM($M$9:M323)</f>
        <v>8.5</v>
      </c>
      <c r="P323" s="13" t="n">
        <f aca="false">IFERROR(N323/SUM($J$9:J323),"")</f>
        <v>0.85</v>
      </c>
      <c r="Q323" s="13" t="n">
        <f aca="false">IFERROR(COUNTIF($K$9:K323,"W")/COUNTIF($K$9:K323,"&lt;&gt;"),"")</f>
        <v>1</v>
      </c>
      <c r="R323" s="17" t="n">
        <f aca="false">IFERROR(AVERAGE($I$9:I323),"")</f>
        <v>0.0277777777777778</v>
      </c>
    </row>
    <row r="324" customFormat="false" ht="15" hidden="false" customHeight="false" outlineLevel="0" collapsed="false">
      <c r="A324" s="29"/>
      <c r="B324" s="30"/>
      <c r="C324" s="30"/>
      <c r="D324" s="30"/>
      <c r="E324" s="30"/>
      <c r="F324" s="30"/>
      <c r="G324" s="31"/>
      <c r="H324" s="31"/>
      <c r="I324" s="17" t="str">
        <f aca="false">IFERROR((G324-H324)/H324,"")</f>
        <v/>
      </c>
      <c r="J324" s="31"/>
      <c r="K324" s="30"/>
      <c r="L324" s="15" t="str">
        <f aca="false">IF(K324="W",(G324-1)*J324,IF(K324="L",-J324,IF(K324="P",0,"")))</f>
        <v/>
      </c>
      <c r="M324" s="16" t="str">
        <f aca="false">IFERROR(L324*$B$3,"")</f>
        <v/>
      </c>
      <c r="N324" s="15" t="n">
        <f aca="false">SUM($L$9:L324)</f>
        <v>0.85</v>
      </c>
      <c r="O324" s="16" t="n">
        <f aca="false">SUM($M$9:M324)</f>
        <v>8.5</v>
      </c>
      <c r="P324" s="13" t="n">
        <f aca="false">IFERROR(N324/SUM($J$9:J324),"")</f>
        <v>0.85</v>
      </c>
      <c r="Q324" s="13" t="n">
        <f aca="false">IFERROR(COUNTIF($K$9:K324,"W")/COUNTIF($K$9:K324,"&lt;&gt;"),"")</f>
        <v>1</v>
      </c>
      <c r="R324" s="17" t="n">
        <f aca="false">IFERROR(AVERAGE($I$9:I324),"")</f>
        <v>0.0277777777777778</v>
      </c>
    </row>
    <row r="325" customFormat="false" ht="15" hidden="false" customHeight="false" outlineLevel="0" collapsed="false">
      <c r="A325" s="29"/>
      <c r="B325" s="30"/>
      <c r="C325" s="30"/>
      <c r="D325" s="30"/>
      <c r="E325" s="30"/>
      <c r="F325" s="30"/>
      <c r="G325" s="31"/>
      <c r="H325" s="31"/>
      <c r="I325" s="17" t="str">
        <f aca="false">IFERROR((G325-H325)/H325,"")</f>
        <v/>
      </c>
      <c r="J325" s="31"/>
      <c r="K325" s="30"/>
      <c r="L325" s="15" t="str">
        <f aca="false">IF(K325="W",(G325-1)*J325,IF(K325="L",-J325,IF(K325="P",0,"")))</f>
        <v/>
      </c>
      <c r="M325" s="16" t="str">
        <f aca="false">IFERROR(L325*$B$3,"")</f>
        <v/>
      </c>
      <c r="N325" s="15" t="n">
        <f aca="false">SUM($L$9:L325)</f>
        <v>0.85</v>
      </c>
      <c r="O325" s="16" t="n">
        <f aca="false">SUM($M$9:M325)</f>
        <v>8.5</v>
      </c>
      <c r="P325" s="13" t="n">
        <f aca="false">IFERROR(N325/SUM($J$9:J325),"")</f>
        <v>0.85</v>
      </c>
      <c r="Q325" s="13" t="n">
        <f aca="false">IFERROR(COUNTIF($K$9:K325,"W")/COUNTIF($K$9:K325,"&lt;&gt;"),"")</f>
        <v>1</v>
      </c>
      <c r="R325" s="17" t="n">
        <f aca="false">IFERROR(AVERAGE($I$9:I325),"")</f>
        <v>0.0277777777777778</v>
      </c>
    </row>
    <row r="326" customFormat="false" ht="15" hidden="false" customHeight="false" outlineLevel="0" collapsed="false">
      <c r="A326" s="29"/>
      <c r="B326" s="30"/>
      <c r="C326" s="30"/>
      <c r="D326" s="30"/>
      <c r="E326" s="30"/>
      <c r="F326" s="30"/>
      <c r="G326" s="31"/>
      <c r="H326" s="31"/>
      <c r="I326" s="17" t="str">
        <f aca="false">IFERROR((G326-H326)/H326,"")</f>
        <v/>
      </c>
      <c r="J326" s="31"/>
      <c r="K326" s="30"/>
      <c r="L326" s="15" t="str">
        <f aca="false">IF(K326="W",(G326-1)*J326,IF(K326="L",-J326,IF(K326="P",0,"")))</f>
        <v/>
      </c>
      <c r="M326" s="16" t="str">
        <f aca="false">IFERROR(L326*$B$3,"")</f>
        <v/>
      </c>
      <c r="N326" s="15" t="n">
        <f aca="false">SUM($L$9:L326)</f>
        <v>0.85</v>
      </c>
      <c r="O326" s="16" t="n">
        <f aca="false">SUM($M$9:M326)</f>
        <v>8.5</v>
      </c>
      <c r="P326" s="13" t="n">
        <f aca="false">IFERROR(N326/SUM($J$9:J326),"")</f>
        <v>0.85</v>
      </c>
      <c r="Q326" s="13" t="n">
        <f aca="false">IFERROR(COUNTIF($K$9:K326,"W")/COUNTIF($K$9:K326,"&lt;&gt;"),"")</f>
        <v>1</v>
      </c>
      <c r="R326" s="17" t="n">
        <f aca="false">IFERROR(AVERAGE($I$9:I326),"")</f>
        <v>0.0277777777777778</v>
      </c>
    </row>
    <row r="327" customFormat="false" ht="15" hidden="false" customHeight="false" outlineLevel="0" collapsed="false">
      <c r="A327" s="29"/>
      <c r="B327" s="30"/>
      <c r="C327" s="30"/>
      <c r="D327" s="30"/>
      <c r="E327" s="30"/>
      <c r="F327" s="30"/>
      <c r="G327" s="31"/>
      <c r="H327" s="31"/>
      <c r="I327" s="17" t="str">
        <f aca="false">IFERROR((G327-H327)/H327,"")</f>
        <v/>
      </c>
      <c r="J327" s="31"/>
      <c r="K327" s="30"/>
      <c r="L327" s="15" t="str">
        <f aca="false">IF(K327="W",(G327-1)*J327,IF(K327="L",-J327,IF(K327="P",0,"")))</f>
        <v/>
      </c>
      <c r="M327" s="16" t="str">
        <f aca="false">IFERROR(L327*$B$3,"")</f>
        <v/>
      </c>
      <c r="N327" s="15" t="n">
        <f aca="false">SUM($L$9:L327)</f>
        <v>0.85</v>
      </c>
      <c r="O327" s="16" t="n">
        <f aca="false">SUM($M$9:M327)</f>
        <v>8.5</v>
      </c>
      <c r="P327" s="13" t="n">
        <f aca="false">IFERROR(N327/SUM($J$9:J327),"")</f>
        <v>0.85</v>
      </c>
      <c r="Q327" s="13" t="n">
        <f aca="false">IFERROR(COUNTIF($K$9:K327,"W")/COUNTIF($K$9:K327,"&lt;&gt;"),"")</f>
        <v>1</v>
      </c>
      <c r="R327" s="17" t="n">
        <f aca="false">IFERROR(AVERAGE($I$9:I327),"")</f>
        <v>0.0277777777777778</v>
      </c>
    </row>
    <row r="328" customFormat="false" ht="15" hidden="false" customHeight="false" outlineLevel="0" collapsed="false">
      <c r="A328" s="29"/>
      <c r="B328" s="30"/>
      <c r="C328" s="30"/>
      <c r="D328" s="30"/>
      <c r="E328" s="30"/>
      <c r="F328" s="30"/>
      <c r="G328" s="31"/>
      <c r="H328" s="31"/>
      <c r="I328" s="17" t="str">
        <f aca="false">IFERROR((G328-H328)/H328,"")</f>
        <v/>
      </c>
      <c r="J328" s="31"/>
      <c r="K328" s="30"/>
      <c r="L328" s="15" t="str">
        <f aca="false">IF(K328="W",(G328-1)*J328,IF(K328="L",-J328,IF(K328="P",0,"")))</f>
        <v/>
      </c>
      <c r="M328" s="16" t="str">
        <f aca="false">IFERROR(L328*$B$3,"")</f>
        <v/>
      </c>
      <c r="N328" s="15" t="n">
        <f aca="false">SUM($L$9:L328)</f>
        <v>0.85</v>
      </c>
      <c r="O328" s="16" t="n">
        <f aca="false">SUM($M$9:M328)</f>
        <v>8.5</v>
      </c>
      <c r="P328" s="13" t="n">
        <f aca="false">IFERROR(N328/SUM($J$9:J328),"")</f>
        <v>0.85</v>
      </c>
      <c r="Q328" s="13" t="n">
        <f aca="false">IFERROR(COUNTIF($K$9:K328,"W")/COUNTIF($K$9:K328,"&lt;&gt;"),"")</f>
        <v>1</v>
      </c>
      <c r="R328" s="17" t="n">
        <f aca="false">IFERROR(AVERAGE($I$9:I328),"")</f>
        <v>0.0277777777777778</v>
      </c>
    </row>
    <row r="329" customFormat="false" ht="15" hidden="false" customHeight="false" outlineLevel="0" collapsed="false">
      <c r="A329" s="29"/>
      <c r="B329" s="30"/>
      <c r="C329" s="30"/>
      <c r="D329" s="30"/>
      <c r="E329" s="30"/>
      <c r="F329" s="30"/>
      <c r="G329" s="31"/>
      <c r="H329" s="31"/>
      <c r="I329" s="17" t="str">
        <f aca="false">IFERROR((G329-H329)/H329,"")</f>
        <v/>
      </c>
      <c r="J329" s="31"/>
      <c r="K329" s="30"/>
      <c r="L329" s="15" t="str">
        <f aca="false">IF(K329="W",(G329-1)*J329,IF(K329="L",-J329,IF(K329="P",0,"")))</f>
        <v/>
      </c>
      <c r="M329" s="16" t="str">
        <f aca="false">IFERROR(L329*$B$3,"")</f>
        <v/>
      </c>
      <c r="N329" s="15" t="n">
        <f aca="false">SUM($L$9:L329)</f>
        <v>0.85</v>
      </c>
      <c r="O329" s="16" t="n">
        <f aca="false">SUM($M$9:M329)</f>
        <v>8.5</v>
      </c>
      <c r="P329" s="13" t="n">
        <f aca="false">IFERROR(N329/SUM($J$9:J329),"")</f>
        <v>0.85</v>
      </c>
      <c r="Q329" s="13" t="n">
        <f aca="false">IFERROR(COUNTIF($K$9:K329,"W")/COUNTIF($K$9:K329,"&lt;&gt;"),"")</f>
        <v>1</v>
      </c>
      <c r="R329" s="17" t="n">
        <f aca="false">IFERROR(AVERAGE($I$9:I329),"")</f>
        <v>0.0277777777777778</v>
      </c>
    </row>
    <row r="330" customFormat="false" ht="15" hidden="false" customHeight="false" outlineLevel="0" collapsed="false">
      <c r="A330" s="29"/>
      <c r="B330" s="30"/>
      <c r="C330" s="30"/>
      <c r="D330" s="30"/>
      <c r="E330" s="30"/>
      <c r="F330" s="30"/>
      <c r="G330" s="31"/>
      <c r="H330" s="31"/>
      <c r="I330" s="17" t="str">
        <f aca="false">IFERROR((G330-H330)/H330,"")</f>
        <v/>
      </c>
      <c r="J330" s="31"/>
      <c r="K330" s="30"/>
      <c r="L330" s="15" t="str">
        <f aca="false">IF(K330="W",(G330-1)*J330,IF(K330="L",-J330,IF(K330="P",0,"")))</f>
        <v/>
      </c>
      <c r="M330" s="16" t="str">
        <f aca="false">IFERROR(L330*$B$3,"")</f>
        <v/>
      </c>
      <c r="N330" s="15" t="n">
        <f aca="false">SUM($L$9:L330)</f>
        <v>0.85</v>
      </c>
      <c r="O330" s="16" t="n">
        <f aca="false">SUM($M$9:M330)</f>
        <v>8.5</v>
      </c>
      <c r="P330" s="13" t="n">
        <f aca="false">IFERROR(N330/SUM($J$9:J330),"")</f>
        <v>0.85</v>
      </c>
      <c r="Q330" s="13" t="n">
        <f aca="false">IFERROR(COUNTIF($K$9:K330,"W")/COUNTIF($K$9:K330,"&lt;&gt;"),"")</f>
        <v>1</v>
      </c>
      <c r="R330" s="17" t="n">
        <f aca="false">IFERROR(AVERAGE($I$9:I330),"")</f>
        <v>0.0277777777777778</v>
      </c>
    </row>
    <row r="331" customFormat="false" ht="15" hidden="false" customHeight="false" outlineLevel="0" collapsed="false">
      <c r="A331" s="29"/>
      <c r="B331" s="30"/>
      <c r="C331" s="30"/>
      <c r="D331" s="30"/>
      <c r="E331" s="30"/>
      <c r="F331" s="30"/>
      <c r="G331" s="31"/>
      <c r="H331" s="31"/>
      <c r="I331" s="17" t="str">
        <f aca="false">IFERROR((G331-H331)/H331,"")</f>
        <v/>
      </c>
      <c r="J331" s="31"/>
      <c r="K331" s="30"/>
      <c r="L331" s="15" t="str">
        <f aca="false">IF(K331="W",(G331-1)*J331,IF(K331="L",-J331,IF(K331="P",0,"")))</f>
        <v/>
      </c>
      <c r="M331" s="16" t="str">
        <f aca="false">IFERROR(L331*$B$3,"")</f>
        <v/>
      </c>
      <c r="N331" s="15" t="n">
        <f aca="false">SUM($L$9:L331)</f>
        <v>0.85</v>
      </c>
      <c r="O331" s="16" t="n">
        <f aca="false">SUM($M$9:M331)</f>
        <v>8.5</v>
      </c>
      <c r="P331" s="13" t="n">
        <f aca="false">IFERROR(N331/SUM($J$9:J331),"")</f>
        <v>0.85</v>
      </c>
      <c r="Q331" s="13" t="n">
        <f aca="false">IFERROR(COUNTIF($K$9:K331,"W")/COUNTIF($K$9:K331,"&lt;&gt;"),"")</f>
        <v>1</v>
      </c>
      <c r="R331" s="17" t="n">
        <f aca="false">IFERROR(AVERAGE($I$9:I331),"")</f>
        <v>0.0277777777777778</v>
      </c>
    </row>
    <row r="332" customFormat="false" ht="15" hidden="false" customHeight="false" outlineLevel="0" collapsed="false">
      <c r="A332" s="29"/>
      <c r="B332" s="30"/>
      <c r="C332" s="30"/>
      <c r="D332" s="30"/>
      <c r="E332" s="30"/>
      <c r="F332" s="30"/>
      <c r="G332" s="31"/>
      <c r="H332" s="31"/>
      <c r="I332" s="17" t="str">
        <f aca="false">IFERROR((G332-H332)/H332,"")</f>
        <v/>
      </c>
      <c r="J332" s="31"/>
      <c r="K332" s="30"/>
      <c r="L332" s="15" t="str">
        <f aca="false">IF(K332="W",(G332-1)*J332,IF(K332="L",-J332,IF(K332="P",0,"")))</f>
        <v/>
      </c>
      <c r="M332" s="16" t="str">
        <f aca="false">IFERROR(L332*$B$3,"")</f>
        <v/>
      </c>
      <c r="N332" s="15" t="n">
        <f aca="false">SUM($L$9:L332)</f>
        <v>0.85</v>
      </c>
      <c r="O332" s="16" t="n">
        <f aca="false">SUM($M$9:M332)</f>
        <v>8.5</v>
      </c>
      <c r="P332" s="13" t="n">
        <f aca="false">IFERROR(N332/SUM($J$9:J332),"")</f>
        <v>0.85</v>
      </c>
      <c r="Q332" s="13" t="n">
        <f aca="false">IFERROR(COUNTIF($K$9:K332,"W")/COUNTIF($K$9:K332,"&lt;&gt;"),"")</f>
        <v>1</v>
      </c>
      <c r="R332" s="17" t="n">
        <f aca="false">IFERROR(AVERAGE($I$9:I332),"")</f>
        <v>0.0277777777777778</v>
      </c>
    </row>
    <row r="333" customFormat="false" ht="15" hidden="false" customHeight="false" outlineLevel="0" collapsed="false">
      <c r="A333" s="29"/>
      <c r="B333" s="30"/>
      <c r="C333" s="30"/>
      <c r="D333" s="30"/>
      <c r="E333" s="30"/>
      <c r="F333" s="30"/>
      <c r="G333" s="31"/>
      <c r="H333" s="31"/>
      <c r="I333" s="17" t="str">
        <f aca="false">IFERROR((G333-H333)/H333,"")</f>
        <v/>
      </c>
      <c r="J333" s="31"/>
      <c r="K333" s="30"/>
      <c r="L333" s="15" t="str">
        <f aca="false">IF(K333="W",(G333-1)*J333,IF(K333="L",-J333,IF(K333="P",0,"")))</f>
        <v/>
      </c>
      <c r="M333" s="16" t="str">
        <f aca="false">IFERROR(L333*$B$3,"")</f>
        <v/>
      </c>
      <c r="N333" s="15" t="n">
        <f aca="false">SUM($L$9:L333)</f>
        <v>0.85</v>
      </c>
      <c r="O333" s="16" t="n">
        <f aca="false">SUM($M$9:M333)</f>
        <v>8.5</v>
      </c>
      <c r="P333" s="13" t="n">
        <f aca="false">IFERROR(N333/SUM($J$9:J333),"")</f>
        <v>0.85</v>
      </c>
      <c r="Q333" s="13" t="n">
        <f aca="false">IFERROR(COUNTIF($K$9:K333,"W")/COUNTIF($K$9:K333,"&lt;&gt;"),"")</f>
        <v>1</v>
      </c>
      <c r="R333" s="17" t="n">
        <f aca="false">IFERROR(AVERAGE($I$9:I333),"")</f>
        <v>0.0277777777777778</v>
      </c>
    </row>
    <row r="334" customFormat="false" ht="15" hidden="false" customHeight="false" outlineLevel="0" collapsed="false">
      <c r="A334" s="29"/>
      <c r="B334" s="30"/>
      <c r="C334" s="30"/>
      <c r="D334" s="30"/>
      <c r="E334" s="30"/>
      <c r="F334" s="30"/>
      <c r="G334" s="31"/>
      <c r="H334" s="31"/>
      <c r="I334" s="17" t="str">
        <f aca="false">IFERROR((G334-H334)/H334,"")</f>
        <v/>
      </c>
      <c r="J334" s="31"/>
      <c r="K334" s="30"/>
      <c r="L334" s="15" t="str">
        <f aca="false">IF(K334="W",(G334-1)*J334,IF(K334="L",-J334,IF(K334="P",0,"")))</f>
        <v/>
      </c>
      <c r="M334" s="16" t="str">
        <f aca="false">IFERROR(L334*$B$3,"")</f>
        <v/>
      </c>
      <c r="N334" s="15" t="n">
        <f aca="false">SUM($L$9:L334)</f>
        <v>0.85</v>
      </c>
      <c r="O334" s="16" t="n">
        <f aca="false">SUM($M$9:M334)</f>
        <v>8.5</v>
      </c>
      <c r="P334" s="13" t="n">
        <f aca="false">IFERROR(N334/SUM($J$9:J334),"")</f>
        <v>0.85</v>
      </c>
      <c r="Q334" s="13" t="n">
        <f aca="false">IFERROR(COUNTIF($K$9:K334,"W")/COUNTIF($K$9:K334,"&lt;&gt;"),"")</f>
        <v>1</v>
      </c>
      <c r="R334" s="17" t="n">
        <f aca="false">IFERROR(AVERAGE($I$9:I334),"")</f>
        <v>0.0277777777777778</v>
      </c>
    </row>
    <row r="335" customFormat="false" ht="15" hidden="false" customHeight="false" outlineLevel="0" collapsed="false">
      <c r="A335" s="29"/>
      <c r="B335" s="30"/>
      <c r="C335" s="30"/>
      <c r="D335" s="30"/>
      <c r="E335" s="30"/>
      <c r="F335" s="30"/>
      <c r="G335" s="31"/>
      <c r="H335" s="31"/>
      <c r="I335" s="17" t="str">
        <f aca="false">IFERROR((G335-H335)/H335,"")</f>
        <v/>
      </c>
      <c r="J335" s="31"/>
      <c r="K335" s="30"/>
      <c r="L335" s="15" t="str">
        <f aca="false">IF(K335="W",(G335-1)*J335,IF(K335="L",-J335,IF(K335="P",0,"")))</f>
        <v/>
      </c>
      <c r="M335" s="16" t="str">
        <f aca="false">IFERROR(L335*$B$3,"")</f>
        <v/>
      </c>
      <c r="N335" s="15" t="n">
        <f aca="false">SUM($L$9:L335)</f>
        <v>0.85</v>
      </c>
      <c r="O335" s="16" t="n">
        <f aca="false">SUM($M$9:M335)</f>
        <v>8.5</v>
      </c>
      <c r="P335" s="13" t="n">
        <f aca="false">IFERROR(N335/SUM($J$9:J335),"")</f>
        <v>0.85</v>
      </c>
      <c r="Q335" s="13" t="n">
        <f aca="false">IFERROR(COUNTIF($K$9:K335,"W")/COUNTIF($K$9:K335,"&lt;&gt;"),"")</f>
        <v>1</v>
      </c>
      <c r="R335" s="17" t="n">
        <f aca="false">IFERROR(AVERAGE($I$9:I335),"")</f>
        <v>0.0277777777777778</v>
      </c>
    </row>
    <row r="336" customFormat="false" ht="15" hidden="false" customHeight="false" outlineLevel="0" collapsed="false">
      <c r="A336" s="29"/>
      <c r="B336" s="30"/>
      <c r="C336" s="30"/>
      <c r="D336" s="30"/>
      <c r="E336" s="30"/>
      <c r="F336" s="30"/>
      <c r="G336" s="31"/>
      <c r="H336" s="31"/>
      <c r="I336" s="17" t="str">
        <f aca="false">IFERROR((G336-H336)/H336,"")</f>
        <v/>
      </c>
      <c r="J336" s="31"/>
      <c r="K336" s="30"/>
      <c r="L336" s="15" t="str">
        <f aca="false">IF(K336="W",(G336-1)*J336,IF(K336="L",-J336,IF(K336="P",0,"")))</f>
        <v/>
      </c>
      <c r="M336" s="16" t="str">
        <f aca="false">IFERROR(L336*$B$3,"")</f>
        <v/>
      </c>
      <c r="N336" s="15" t="n">
        <f aca="false">SUM($L$9:L336)</f>
        <v>0.85</v>
      </c>
      <c r="O336" s="16" t="n">
        <f aca="false">SUM($M$9:M336)</f>
        <v>8.5</v>
      </c>
      <c r="P336" s="13" t="n">
        <f aca="false">IFERROR(N336/SUM($J$9:J336),"")</f>
        <v>0.85</v>
      </c>
      <c r="Q336" s="13" t="n">
        <f aca="false">IFERROR(COUNTIF($K$9:K336,"W")/COUNTIF($K$9:K336,"&lt;&gt;"),"")</f>
        <v>1</v>
      </c>
      <c r="R336" s="17" t="n">
        <f aca="false">IFERROR(AVERAGE($I$9:I336),"")</f>
        <v>0.0277777777777778</v>
      </c>
    </row>
    <row r="337" customFormat="false" ht="15" hidden="false" customHeight="false" outlineLevel="0" collapsed="false">
      <c r="A337" s="29"/>
      <c r="B337" s="30"/>
      <c r="C337" s="30"/>
      <c r="D337" s="30"/>
      <c r="E337" s="30"/>
      <c r="F337" s="30"/>
      <c r="G337" s="31"/>
      <c r="H337" s="31"/>
      <c r="I337" s="17" t="str">
        <f aca="false">IFERROR((G337-H337)/H337,"")</f>
        <v/>
      </c>
      <c r="J337" s="31"/>
      <c r="K337" s="30"/>
      <c r="L337" s="15" t="str">
        <f aca="false">IF(K337="W",(G337-1)*J337,IF(K337="L",-J337,IF(K337="P",0,"")))</f>
        <v/>
      </c>
      <c r="M337" s="16" t="str">
        <f aca="false">IFERROR(L337*$B$3,"")</f>
        <v/>
      </c>
      <c r="N337" s="15" t="n">
        <f aca="false">SUM($L$9:L337)</f>
        <v>0.85</v>
      </c>
      <c r="O337" s="16" t="n">
        <f aca="false">SUM($M$9:M337)</f>
        <v>8.5</v>
      </c>
      <c r="P337" s="13" t="n">
        <f aca="false">IFERROR(N337/SUM($J$9:J337),"")</f>
        <v>0.85</v>
      </c>
      <c r="Q337" s="13" t="n">
        <f aca="false">IFERROR(COUNTIF($K$9:K337,"W")/COUNTIF($K$9:K337,"&lt;&gt;"),"")</f>
        <v>1</v>
      </c>
      <c r="R337" s="17" t="n">
        <f aca="false">IFERROR(AVERAGE($I$9:I337),"")</f>
        <v>0.0277777777777778</v>
      </c>
    </row>
    <row r="338" customFormat="false" ht="15" hidden="false" customHeight="false" outlineLevel="0" collapsed="false">
      <c r="A338" s="29"/>
      <c r="B338" s="30"/>
      <c r="C338" s="30"/>
      <c r="D338" s="30"/>
      <c r="E338" s="30"/>
      <c r="F338" s="30"/>
      <c r="G338" s="31"/>
      <c r="H338" s="31"/>
      <c r="I338" s="17" t="str">
        <f aca="false">IFERROR((G338-H338)/H338,"")</f>
        <v/>
      </c>
      <c r="J338" s="31"/>
      <c r="K338" s="30"/>
      <c r="L338" s="15" t="str">
        <f aca="false">IF(K338="W",(G338-1)*J338,IF(K338="L",-J338,IF(K338="P",0,"")))</f>
        <v/>
      </c>
      <c r="M338" s="16" t="str">
        <f aca="false">IFERROR(L338*$B$3,"")</f>
        <v/>
      </c>
      <c r="N338" s="15" t="n">
        <f aca="false">SUM($L$9:L338)</f>
        <v>0.85</v>
      </c>
      <c r="O338" s="16" t="n">
        <f aca="false">SUM($M$9:M338)</f>
        <v>8.5</v>
      </c>
      <c r="P338" s="13" t="n">
        <f aca="false">IFERROR(N338/SUM($J$9:J338),"")</f>
        <v>0.85</v>
      </c>
      <c r="Q338" s="13" t="n">
        <f aca="false">IFERROR(COUNTIF($K$9:K338,"W")/COUNTIF($K$9:K338,"&lt;&gt;"),"")</f>
        <v>1</v>
      </c>
      <c r="R338" s="17" t="n">
        <f aca="false">IFERROR(AVERAGE($I$9:I338),"")</f>
        <v>0.0277777777777778</v>
      </c>
    </row>
    <row r="339" customFormat="false" ht="15" hidden="false" customHeight="false" outlineLevel="0" collapsed="false">
      <c r="A339" s="29"/>
      <c r="B339" s="30"/>
      <c r="C339" s="30"/>
      <c r="D339" s="30"/>
      <c r="E339" s="30"/>
      <c r="F339" s="30"/>
      <c r="G339" s="31"/>
      <c r="H339" s="31"/>
      <c r="I339" s="17" t="str">
        <f aca="false">IFERROR((G339-H339)/H339,"")</f>
        <v/>
      </c>
      <c r="J339" s="31"/>
      <c r="K339" s="30"/>
      <c r="L339" s="15" t="str">
        <f aca="false">IF(K339="W",(G339-1)*J339,IF(K339="L",-J339,IF(K339="P",0,"")))</f>
        <v/>
      </c>
      <c r="M339" s="16" t="str">
        <f aca="false">IFERROR(L339*$B$3,"")</f>
        <v/>
      </c>
      <c r="N339" s="15" t="n">
        <f aca="false">SUM($L$9:L339)</f>
        <v>0.85</v>
      </c>
      <c r="O339" s="16" t="n">
        <f aca="false">SUM($M$9:M339)</f>
        <v>8.5</v>
      </c>
      <c r="P339" s="13" t="n">
        <f aca="false">IFERROR(N339/SUM($J$9:J339),"")</f>
        <v>0.85</v>
      </c>
      <c r="Q339" s="13" t="n">
        <f aca="false">IFERROR(COUNTIF($K$9:K339,"W")/COUNTIF($K$9:K339,"&lt;&gt;"),"")</f>
        <v>1</v>
      </c>
      <c r="R339" s="17" t="n">
        <f aca="false">IFERROR(AVERAGE($I$9:I339),"")</f>
        <v>0.0277777777777778</v>
      </c>
    </row>
    <row r="340" customFormat="false" ht="15" hidden="false" customHeight="false" outlineLevel="0" collapsed="false">
      <c r="A340" s="29"/>
      <c r="B340" s="30"/>
      <c r="C340" s="30"/>
      <c r="D340" s="30"/>
      <c r="E340" s="30"/>
      <c r="F340" s="30"/>
      <c r="G340" s="31"/>
      <c r="H340" s="31"/>
      <c r="I340" s="17" t="str">
        <f aca="false">IFERROR((G340-H340)/H340,"")</f>
        <v/>
      </c>
      <c r="J340" s="31"/>
      <c r="K340" s="30"/>
      <c r="L340" s="15" t="str">
        <f aca="false">IF(K340="W",(G340-1)*J340,IF(K340="L",-J340,IF(K340="P",0,"")))</f>
        <v/>
      </c>
      <c r="M340" s="16" t="str">
        <f aca="false">IFERROR(L340*$B$3,"")</f>
        <v/>
      </c>
      <c r="N340" s="15" t="n">
        <f aca="false">SUM($L$9:L340)</f>
        <v>0.85</v>
      </c>
      <c r="O340" s="16" t="n">
        <f aca="false">SUM($M$9:M340)</f>
        <v>8.5</v>
      </c>
      <c r="P340" s="13" t="n">
        <f aca="false">IFERROR(N340/SUM($J$9:J340),"")</f>
        <v>0.85</v>
      </c>
      <c r="Q340" s="13" t="n">
        <f aca="false">IFERROR(COUNTIF($K$9:K340,"W")/COUNTIF($K$9:K340,"&lt;&gt;"),"")</f>
        <v>1</v>
      </c>
      <c r="R340" s="17" t="n">
        <f aca="false">IFERROR(AVERAGE($I$9:I340),"")</f>
        <v>0.0277777777777778</v>
      </c>
    </row>
    <row r="341" customFormat="false" ht="15" hidden="false" customHeight="false" outlineLevel="0" collapsed="false">
      <c r="A341" s="29"/>
      <c r="B341" s="30"/>
      <c r="C341" s="30"/>
      <c r="D341" s="30"/>
      <c r="E341" s="30"/>
      <c r="F341" s="30"/>
      <c r="G341" s="31"/>
      <c r="H341" s="31"/>
      <c r="I341" s="17" t="str">
        <f aca="false">IFERROR((G341-H341)/H341,"")</f>
        <v/>
      </c>
      <c r="J341" s="31"/>
      <c r="K341" s="30"/>
      <c r="L341" s="15" t="str">
        <f aca="false">IF(K341="W",(G341-1)*J341,IF(K341="L",-J341,IF(K341="P",0,"")))</f>
        <v/>
      </c>
      <c r="M341" s="16" t="str">
        <f aca="false">IFERROR(L341*$B$3,"")</f>
        <v/>
      </c>
      <c r="N341" s="15" t="n">
        <f aca="false">SUM($L$9:L341)</f>
        <v>0.85</v>
      </c>
      <c r="O341" s="16" t="n">
        <f aca="false">SUM($M$9:M341)</f>
        <v>8.5</v>
      </c>
      <c r="P341" s="13" t="n">
        <f aca="false">IFERROR(N341/SUM($J$9:J341),"")</f>
        <v>0.85</v>
      </c>
      <c r="Q341" s="13" t="n">
        <f aca="false">IFERROR(COUNTIF($K$9:K341,"W")/COUNTIF($K$9:K341,"&lt;&gt;"),"")</f>
        <v>1</v>
      </c>
      <c r="R341" s="17" t="n">
        <f aca="false">IFERROR(AVERAGE($I$9:I341),"")</f>
        <v>0.0277777777777778</v>
      </c>
    </row>
    <row r="342" customFormat="false" ht="15" hidden="false" customHeight="false" outlineLevel="0" collapsed="false">
      <c r="A342" s="29"/>
      <c r="B342" s="30"/>
      <c r="C342" s="30"/>
      <c r="D342" s="30"/>
      <c r="E342" s="30"/>
      <c r="F342" s="30"/>
      <c r="G342" s="31"/>
      <c r="H342" s="31"/>
      <c r="I342" s="17" t="str">
        <f aca="false">IFERROR((G342-H342)/H342,"")</f>
        <v/>
      </c>
      <c r="J342" s="31"/>
      <c r="K342" s="30"/>
      <c r="L342" s="15" t="str">
        <f aca="false">IF(K342="W",(G342-1)*J342,IF(K342="L",-J342,IF(K342="P",0,"")))</f>
        <v/>
      </c>
      <c r="M342" s="16" t="str">
        <f aca="false">IFERROR(L342*$B$3,"")</f>
        <v/>
      </c>
      <c r="N342" s="15" t="n">
        <f aca="false">SUM($L$9:L342)</f>
        <v>0.85</v>
      </c>
      <c r="O342" s="16" t="n">
        <f aca="false">SUM($M$9:M342)</f>
        <v>8.5</v>
      </c>
      <c r="P342" s="13" t="n">
        <f aca="false">IFERROR(N342/SUM($J$9:J342),"")</f>
        <v>0.85</v>
      </c>
      <c r="Q342" s="13" t="n">
        <f aca="false">IFERROR(COUNTIF($K$9:K342,"W")/COUNTIF($K$9:K342,"&lt;&gt;"),"")</f>
        <v>1</v>
      </c>
      <c r="R342" s="17" t="n">
        <f aca="false">IFERROR(AVERAGE($I$9:I342),"")</f>
        <v>0.0277777777777778</v>
      </c>
    </row>
    <row r="343" customFormat="false" ht="15" hidden="false" customHeight="false" outlineLevel="0" collapsed="false">
      <c r="A343" s="29"/>
      <c r="B343" s="30"/>
      <c r="C343" s="30"/>
      <c r="D343" s="30"/>
      <c r="E343" s="30"/>
      <c r="F343" s="30"/>
      <c r="G343" s="31"/>
      <c r="H343" s="31"/>
      <c r="I343" s="17" t="str">
        <f aca="false">IFERROR((G343-H343)/H343,"")</f>
        <v/>
      </c>
      <c r="J343" s="31"/>
      <c r="K343" s="30"/>
      <c r="L343" s="15" t="str">
        <f aca="false">IF(K343="W",(G343-1)*J343,IF(K343="L",-J343,IF(K343="P",0,"")))</f>
        <v/>
      </c>
      <c r="M343" s="16" t="str">
        <f aca="false">IFERROR(L343*$B$3,"")</f>
        <v/>
      </c>
      <c r="N343" s="15" t="n">
        <f aca="false">SUM($L$9:L343)</f>
        <v>0.85</v>
      </c>
      <c r="O343" s="16" t="n">
        <f aca="false">SUM($M$9:M343)</f>
        <v>8.5</v>
      </c>
      <c r="P343" s="13" t="n">
        <f aca="false">IFERROR(N343/SUM($J$9:J343),"")</f>
        <v>0.85</v>
      </c>
      <c r="Q343" s="13" t="n">
        <f aca="false">IFERROR(COUNTIF($K$9:K343,"W")/COUNTIF($K$9:K343,"&lt;&gt;"),"")</f>
        <v>1</v>
      </c>
      <c r="R343" s="17" t="n">
        <f aca="false">IFERROR(AVERAGE($I$9:I343),"")</f>
        <v>0.0277777777777778</v>
      </c>
    </row>
    <row r="344" customFormat="false" ht="15" hidden="false" customHeight="false" outlineLevel="0" collapsed="false">
      <c r="A344" s="29"/>
      <c r="B344" s="30"/>
      <c r="C344" s="30"/>
      <c r="D344" s="30"/>
      <c r="E344" s="30"/>
      <c r="F344" s="30"/>
      <c r="G344" s="31"/>
      <c r="H344" s="31"/>
      <c r="I344" s="17" t="str">
        <f aca="false">IFERROR((G344-H344)/H344,"")</f>
        <v/>
      </c>
      <c r="J344" s="31"/>
      <c r="K344" s="30"/>
      <c r="L344" s="15" t="str">
        <f aca="false">IF(K344="W",(G344-1)*J344,IF(K344="L",-J344,IF(K344="P",0,"")))</f>
        <v/>
      </c>
      <c r="M344" s="16" t="str">
        <f aca="false">IFERROR(L344*$B$3,"")</f>
        <v/>
      </c>
      <c r="N344" s="15" t="n">
        <f aca="false">SUM($L$9:L344)</f>
        <v>0.85</v>
      </c>
      <c r="O344" s="16" t="n">
        <f aca="false">SUM($M$9:M344)</f>
        <v>8.5</v>
      </c>
      <c r="P344" s="13" t="n">
        <f aca="false">IFERROR(N344/SUM($J$9:J344),"")</f>
        <v>0.85</v>
      </c>
      <c r="Q344" s="13" t="n">
        <f aca="false">IFERROR(COUNTIF($K$9:K344,"W")/COUNTIF($K$9:K344,"&lt;&gt;"),"")</f>
        <v>1</v>
      </c>
      <c r="R344" s="17" t="n">
        <f aca="false">IFERROR(AVERAGE($I$9:I344),"")</f>
        <v>0.0277777777777778</v>
      </c>
    </row>
    <row r="345" customFormat="false" ht="15" hidden="false" customHeight="false" outlineLevel="0" collapsed="false">
      <c r="A345" s="29"/>
      <c r="B345" s="30"/>
      <c r="C345" s="30"/>
      <c r="D345" s="30"/>
      <c r="E345" s="30"/>
      <c r="F345" s="30"/>
      <c r="G345" s="31"/>
      <c r="H345" s="31"/>
      <c r="I345" s="17" t="str">
        <f aca="false">IFERROR((G345-H345)/H345,"")</f>
        <v/>
      </c>
      <c r="J345" s="31"/>
      <c r="K345" s="30"/>
      <c r="L345" s="15" t="str">
        <f aca="false">IF(K345="W",(G345-1)*J345,IF(K345="L",-J345,IF(K345="P",0,"")))</f>
        <v/>
      </c>
      <c r="M345" s="16" t="str">
        <f aca="false">IFERROR(L345*$B$3,"")</f>
        <v/>
      </c>
      <c r="N345" s="15" t="n">
        <f aca="false">SUM($L$9:L345)</f>
        <v>0.85</v>
      </c>
      <c r="O345" s="16" t="n">
        <f aca="false">SUM($M$9:M345)</f>
        <v>8.5</v>
      </c>
      <c r="P345" s="13" t="n">
        <f aca="false">IFERROR(N345/SUM($J$9:J345),"")</f>
        <v>0.85</v>
      </c>
      <c r="Q345" s="13" t="n">
        <f aca="false">IFERROR(COUNTIF($K$9:K345,"W")/COUNTIF($K$9:K345,"&lt;&gt;"),"")</f>
        <v>1</v>
      </c>
      <c r="R345" s="17" t="n">
        <f aca="false">IFERROR(AVERAGE($I$9:I345),"")</f>
        <v>0.0277777777777778</v>
      </c>
    </row>
    <row r="346" customFormat="false" ht="15" hidden="false" customHeight="false" outlineLevel="0" collapsed="false">
      <c r="A346" s="29"/>
      <c r="B346" s="30"/>
      <c r="C346" s="30"/>
      <c r="D346" s="30"/>
      <c r="E346" s="30"/>
      <c r="F346" s="30"/>
      <c r="G346" s="31"/>
      <c r="H346" s="31"/>
      <c r="I346" s="17" t="str">
        <f aca="false">IFERROR((G346-H346)/H346,"")</f>
        <v/>
      </c>
      <c r="J346" s="31"/>
      <c r="K346" s="30"/>
      <c r="L346" s="15" t="str">
        <f aca="false">IF(K346="W",(G346-1)*J346,IF(K346="L",-J346,IF(K346="P",0,"")))</f>
        <v/>
      </c>
      <c r="M346" s="16" t="str">
        <f aca="false">IFERROR(L346*$B$3,"")</f>
        <v/>
      </c>
      <c r="N346" s="15" t="n">
        <f aca="false">SUM($L$9:L346)</f>
        <v>0.85</v>
      </c>
      <c r="O346" s="16" t="n">
        <f aca="false">SUM($M$9:M346)</f>
        <v>8.5</v>
      </c>
      <c r="P346" s="13" t="n">
        <f aca="false">IFERROR(N346/SUM($J$9:J346),"")</f>
        <v>0.85</v>
      </c>
      <c r="Q346" s="13" t="n">
        <f aca="false">IFERROR(COUNTIF($K$9:K346,"W")/COUNTIF($K$9:K346,"&lt;&gt;"),"")</f>
        <v>1</v>
      </c>
      <c r="R346" s="17" t="n">
        <f aca="false">IFERROR(AVERAGE($I$9:I346),"")</f>
        <v>0.0277777777777778</v>
      </c>
    </row>
    <row r="347" customFormat="false" ht="15" hidden="false" customHeight="false" outlineLevel="0" collapsed="false">
      <c r="A347" s="29"/>
      <c r="B347" s="30"/>
      <c r="C347" s="30"/>
      <c r="D347" s="30"/>
      <c r="E347" s="30"/>
      <c r="F347" s="30"/>
      <c r="G347" s="31"/>
      <c r="H347" s="31"/>
      <c r="I347" s="17" t="str">
        <f aca="false">IFERROR((G347-H347)/H347,"")</f>
        <v/>
      </c>
      <c r="J347" s="31"/>
      <c r="K347" s="30"/>
      <c r="L347" s="15" t="str">
        <f aca="false">IF(K347="W",(G347-1)*J347,IF(K347="L",-J347,IF(K347="P",0,"")))</f>
        <v/>
      </c>
      <c r="M347" s="16" t="str">
        <f aca="false">IFERROR(L347*$B$3,"")</f>
        <v/>
      </c>
      <c r="N347" s="15" t="n">
        <f aca="false">SUM($L$9:L347)</f>
        <v>0.85</v>
      </c>
      <c r="O347" s="16" t="n">
        <f aca="false">SUM($M$9:M347)</f>
        <v>8.5</v>
      </c>
      <c r="P347" s="13" t="n">
        <f aca="false">IFERROR(N347/SUM($J$9:J347),"")</f>
        <v>0.85</v>
      </c>
      <c r="Q347" s="13" t="n">
        <f aca="false">IFERROR(COUNTIF($K$9:K347,"W")/COUNTIF($K$9:K347,"&lt;&gt;"),"")</f>
        <v>1</v>
      </c>
      <c r="R347" s="17" t="n">
        <f aca="false">IFERROR(AVERAGE($I$9:I347),"")</f>
        <v>0.0277777777777778</v>
      </c>
    </row>
    <row r="348" customFormat="false" ht="15" hidden="false" customHeight="false" outlineLevel="0" collapsed="false">
      <c r="A348" s="29"/>
      <c r="B348" s="30"/>
      <c r="C348" s="30"/>
      <c r="D348" s="30"/>
      <c r="E348" s="30"/>
      <c r="F348" s="30"/>
      <c r="G348" s="31"/>
      <c r="H348" s="31"/>
      <c r="I348" s="17" t="str">
        <f aca="false">IFERROR((G348-H348)/H348,"")</f>
        <v/>
      </c>
      <c r="J348" s="31"/>
      <c r="K348" s="30"/>
      <c r="L348" s="15" t="str">
        <f aca="false">IF(K348="W",(G348-1)*J348,IF(K348="L",-J348,IF(K348="P",0,"")))</f>
        <v/>
      </c>
      <c r="M348" s="16" t="str">
        <f aca="false">IFERROR(L348*$B$3,"")</f>
        <v/>
      </c>
      <c r="N348" s="15" t="n">
        <f aca="false">SUM($L$9:L348)</f>
        <v>0.85</v>
      </c>
      <c r="O348" s="16" t="n">
        <f aca="false">SUM($M$9:M348)</f>
        <v>8.5</v>
      </c>
      <c r="P348" s="13" t="n">
        <f aca="false">IFERROR(N348/SUM($J$9:J348),"")</f>
        <v>0.85</v>
      </c>
      <c r="Q348" s="13" t="n">
        <f aca="false">IFERROR(COUNTIF($K$9:K348,"W")/COUNTIF($K$9:K348,"&lt;&gt;"),"")</f>
        <v>1</v>
      </c>
      <c r="R348" s="17" t="n">
        <f aca="false">IFERROR(AVERAGE($I$9:I348),"")</f>
        <v>0.0277777777777778</v>
      </c>
    </row>
    <row r="349" customFormat="false" ht="15" hidden="false" customHeight="false" outlineLevel="0" collapsed="false">
      <c r="A349" s="29"/>
      <c r="B349" s="30"/>
      <c r="C349" s="30"/>
      <c r="D349" s="30"/>
      <c r="E349" s="30"/>
      <c r="F349" s="30"/>
      <c r="G349" s="31"/>
      <c r="H349" s="31"/>
      <c r="I349" s="17" t="str">
        <f aca="false">IFERROR((G349-H349)/H349,"")</f>
        <v/>
      </c>
      <c r="J349" s="31"/>
      <c r="K349" s="30"/>
      <c r="L349" s="15" t="str">
        <f aca="false">IF(K349="W",(G349-1)*J349,IF(K349="L",-J349,IF(K349="P",0,"")))</f>
        <v/>
      </c>
      <c r="M349" s="16" t="str">
        <f aca="false">IFERROR(L349*$B$3,"")</f>
        <v/>
      </c>
      <c r="N349" s="15" t="n">
        <f aca="false">SUM($L$9:L349)</f>
        <v>0.85</v>
      </c>
      <c r="O349" s="16" t="n">
        <f aca="false">SUM($M$9:M349)</f>
        <v>8.5</v>
      </c>
      <c r="P349" s="13" t="n">
        <f aca="false">IFERROR(N349/SUM($J$9:J349),"")</f>
        <v>0.85</v>
      </c>
      <c r="Q349" s="13" t="n">
        <f aca="false">IFERROR(COUNTIF($K$9:K349,"W")/COUNTIF($K$9:K349,"&lt;&gt;"),"")</f>
        <v>1</v>
      </c>
      <c r="R349" s="17" t="n">
        <f aca="false">IFERROR(AVERAGE($I$9:I349),"")</f>
        <v>0.0277777777777778</v>
      </c>
    </row>
    <row r="350" customFormat="false" ht="15" hidden="false" customHeight="false" outlineLevel="0" collapsed="false">
      <c r="A350" s="29"/>
      <c r="B350" s="30"/>
      <c r="C350" s="30"/>
      <c r="D350" s="30"/>
      <c r="E350" s="30"/>
      <c r="F350" s="30"/>
      <c r="G350" s="31"/>
      <c r="H350" s="31"/>
      <c r="I350" s="17" t="str">
        <f aca="false">IFERROR((G350-H350)/H350,"")</f>
        <v/>
      </c>
      <c r="J350" s="31"/>
      <c r="K350" s="30"/>
      <c r="L350" s="15" t="str">
        <f aca="false">IF(K350="W",(G350-1)*J350,IF(K350="L",-J350,IF(K350="P",0,"")))</f>
        <v/>
      </c>
      <c r="M350" s="16" t="str">
        <f aca="false">IFERROR(L350*$B$3,"")</f>
        <v/>
      </c>
      <c r="N350" s="15" t="n">
        <f aca="false">SUM($L$9:L350)</f>
        <v>0.85</v>
      </c>
      <c r="O350" s="16" t="n">
        <f aca="false">SUM($M$9:M350)</f>
        <v>8.5</v>
      </c>
      <c r="P350" s="13" t="n">
        <f aca="false">IFERROR(N350/SUM($J$9:J350),"")</f>
        <v>0.85</v>
      </c>
      <c r="Q350" s="13" t="n">
        <f aca="false">IFERROR(COUNTIF($K$9:K350,"W")/COUNTIF($K$9:K350,"&lt;&gt;"),"")</f>
        <v>1</v>
      </c>
      <c r="R350" s="17" t="n">
        <f aca="false">IFERROR(AVERAGE($I$9:I350),"")</f>
        <v>0.0277777777777778</v>
      </c>
    </row>
    <row r="351" customFormat="false" ht="15" hidden="false" customHeight="false" outlineLevel="0" collapsed="false">
      <c r="A351" s="29"/>
      <c r="B351" s="30"/>
      <c r="C351" s="30"/>
      <c r="D351" s="30"/>
      <c r="E351" s="30"/>
      <c r="F351" s="30"/>
      <c r="G351" s="31"/>
      <c r="H351" s="31"/>
      <c r="I351" s="17" t="str">
        <f aca="false">IFERROR((G351-H351)/H351,"")</f>
        <v/>
      </c>
      <c r="J351" s="31"/>
      <c r="K351" s="30"/>
      <c r="L351" s="15" t="str">
        <f aca="false">IF(K351="W",(G351-1)*J351,IF(K351="L",-J351,IF(K351="P",0,"")))</f>
        <v/>
      </c>
      <c r="M351" s="16" t="str">
        <f aca="false">IFERROR(L351*$B$3,"")</f>
        <v/>
      </c>
      <c r="N351" s="15" t="n">
        <f aca="false">SUM($L$9:L351)</f>
        <v>0.85</v>
      </c>
      <c r="O351" s="16" t="n">
        <f aca="false">SUM($M$9:M351)</f>
        <v>8.5</v>
      </c>
      <c r="P351" s="13" t="n">
        <f aca="false">IFERROR(N351/SUM($J$9:J351),"")</f>
        <v>0.85</v>
      </c>
      <c r="Q351" s="13" t="n">
        <f aca="false">IFERROR(COUNTIF($K$9:K351,"W")/COUNTIF($K$9:K351,"&lt;&gt;"),"")</f>
        <v>1</v>
      </c>
      <c r="R351" s="17" t="n">
        <f aca="false">IFERROR(AVERAGE($I$9:I351),"")</f>
        <v>0.0277777777777778</v>
      </c>
    </row>
    <row r="352" customFormat="false" ht="15" hidden="false" customHeight="false" outlineLevel="0" collapsed="false">
      <c r="A352" s="29"/>
      <c r="B352" s="30"/>
      <c r="C352" s="30"/>
      <c r="D352" s="30"/>
      <c r="E352" s="30"/>
      <c r="F352" s="30"/>
      <c r="G352" s="31"/>
      <c r="H352" s="31"/>
      <c r="I352" s="17" t="str">
        <f aca="false">IFERROR((G352-H352)/H352,"")</f>
        <v/>
      </c>
      <c r="J352" s="31"/>
      <c r="K352" s="30"/>
      <c r="L352" s="15" t="str">
        <f aca="false">IF(K352="W",(G352-1)*J352,IF(K352="L",-J352,IF(K352="P",0,"")))</f>
        <v/>
      </c>
      <c r="M352" s="16" t="str">
        <f aca="false">IFERROR(L352*$B$3,"")</f>
        <v/>
      </c>
      <c r="N352" s="15" t="n">
        <f aca="false">SUM($L$9:L352)</f>
        <v>0.85</v>
      </c>
      <c r="O352" s="16" t="n">
        <f aca="false">SUM($M$9:M352)</f>
        <v>8.5</v>
      </c>
      <c r="P352" s="13" t="n">
        <f aca="false">IFERROR(N352/SUM($J$9:J352),"")</f>
        <v>0.85</v>
      </c>
      <c r="Q352" s="13" t="n">
        <f aca="false">IFERROR(COUNTIF($K$9:K352,"W")/COUNTIF($K$9:K352,"&lt;&gt;"),"")</f>
        <v>1</v>
      </c>
      <c r="R352" s="17" t="n">
        <f aca="false">IFERROR(AVERAGE($I$9:I352),"")</f>
        <v>0.0277777777777778</v>
      </c>
    </row>
    <row r="353" customFormat="false" ht="15" hidden="false" customHeight="false" outlineLevel="0" collapsed="false">
      <c r="A353" s="29"/>
      <c r="B353" s="30"/>
      <c r="C353" s="30"/>
      <c r="D353" s="30"/>
      <c r="E353" s="30"/>
      <c r="F353" s="30"/>
      <c r="G353" s="31"/>
      <c r="H353" s="31"/>
      <c r="I353" s="17" t="str">
        <f aca="false">IFERROR((G353-H353)/H353,"")</f>
        <v/>
      </c>
      <c r="J353" s="31"/>
      <c r="K353" s="30"/>
      <c r="L353" s="15" t="str">
        <f aca="false">IF(K353="W",(G353-1)*J353,IF(K353="L",-J353,IF(K353="P",0,"")))</f>
        <v/>
      </c>
      <c r="M353" s="16" t="str">
        <f aca="false">IFERROR(L353*$B$3,"")</f>
        <v/>
      </c>
      <c r="N353" s="15" t="n">
        <f aca="false">SUM($L$9:L353)</f>
        <v>0.85</v>
      </c>
      <c r="O353" s="16" t="n">
        <f aca="false">SUM($M$9:M353)</f>
        <v>8.5</v>
      </c>
      <c r="P353" s="13" t="n">
        <f aca="false">IFERROR(N353/SUM($J$9:J353),"")</f>
        <v>0.85</v>
      </c>
      <c r="Q353" s="13" t="n">
        <f aca="false">IFERROR(COUNTIF($K$9:K353,"W")/COUNTIF($K$9:K353,"&lt;&gt;"),"")</f>
        <v>1</v>
      </c>
      <c r="R353" s="17" t="n">
        <f aca="false">IFERROR(AVERAGE($I$9:I353),"")</f>
        <v>0.0277777777777778</v>
      </c>
    </row>
    <row r="354" customFormat="false" ht="15" hidden="false" customHeight="false" outlineLevel="0" collapsed="false">
      <c r="A354" s="29"/>
      <c r="B354" s="30"/>
      <c r="C354" s="30"/>
      <c r="D354" s="30"/>
      <c r="E354" s="30"/>
      <c r="F354" s="30"/>
      <c r="G354" s="31"/>
      <c r="H354" s="31"/>
      <c r="I354" s="17" t="str">
        <f aca="false">IFERROR((G354-H354)/H354,"")</f>
        <v/>
      </c>
      <c r="J354" s="31"/>
      <c r="K354" s="30"/>
      <c r="L354" s="15" t="str">
        <f aca="false">IF(K354="W",(G354-1)*J354,IF(K354="L",-J354,IF(K354="P",0,"")))</f>
        <v/>
      </c>
      <c r="M354" s="16" t="str">
        <f aca="false">IFERROR(L354*$B$3,"")</f>
        <v/>
      </c>
      <c r="N354" s="15" t="n">
        <f aca="false">SUM($L$9:L354)</f>
        <v>0.85</v>
      </c>
      <c r="O354" s="16" t="n">
        <f aca="false">SUM($M$9:M354)</f>
        <v>8.5</v>
      </c>
      <c r="P354" s="13" t="n">
        <f aca="false">IFERROR(N354/SUM($J$9:J354),"")</f>
        <v>0.85</v>
      </c>
      <c r="Q354" s="13" t="n">
        <f aca="false">IFERROR(COUNTIF($K$9:K354,"W")/COUNTIF($K$9:K354,"&lt;&gt;"),"")</f>
        <v>1</v>
      </c>
      <c r="R354" s="17" t="n">
        <f aca="false">IFERROR(AVERAGE($I$9:I354),"")</f>
        <v>0.0277777777777778</v>
      </c>
    </row>
    <row r="355" customFormat="false" ht="15" hidden="false" customHeight="false" outlineLevel="0" collapsed="false">
      <c r="A355" s="29"/>
      <c r="B355" s="30"/>
      <c r="C355" s="30"/>
      <c r="D355" s="30"/>
      <c r="E355" s="30"/>
      <c r="F355" s="30"/>
      <c r="G355" s="31"/>
      <c r="H355" s="31"/>
      <c r="I355" s="17" t="str">
        <f aca="false">IFERROR((G355-H355)/H355,"")</f>
        <v/>
      </c>
      <c r="J355" s="31"/>
      <c r="K355" s="30"/>
      <c r="L355" s="15" t="str">
        <f aca="false">IF(K355="W",(G355-1)*J355,IF(K355="L",-J355,IF(K355="P",0,"")))</f>
        <v/>
      </c>
      <c r="M355" s="16" t="str">
        <f aca="false">IFERROR(L355*$B$3,"")</f>
        <v/>
      </c>
      <c r="N355" s="15" t="n">
        <f aca="false">SUM($L$9:L355)</f>
        <v>0.85</v>
      </c>
      <c r="O355" s="16" t="n">
        <f aca="false">SUM($M$9:M355)</f>
        <v>8.5</v>
      </c>
      <c r="P355" s="13" t="n">
        <f aca="false">IFERROR(N355/SUM($J$9:J355),"")</f>
        <v>0.85</v>
      </c>
      <c r="Q355" s="13" t="n">
        <f aca="false">IFERROR(COUNTIF($K$9:K355,"W")/COUNTIF($K$9:K355,"&lt;&gt;"),"")</f>
        <v>1</v>
      </c>
      <c r="R355" s="17" t="n">
        <f aca="false">IFERROR(AVERAGE($I$9:I355),"")</f>
        <v>0.0277777777777778</v>
      </c>
    </row>
    <row r="356" customFormat="false" ht="15" hidden="false" customHeight="false" outlineLevel="0" collapsed="false">
      <c r="A356" s="29"/>
      <c r="B356" s="30"/>
      <c r="C356" s="30"/>
      <c r="D356" s="30"/>
      <c r="E356" s="30"/>
      <c r="F356" s="30"/>
      <c r="G356" s="31"/>
      <c r="H356" s="31"/>
      <c r="I356" s="17" t="str">
        <f aca="false">IFERROR((G356-H356)/H356,"")</f>
        <v/>
      </c>
      <c r="J356" s="31"/>
      <c r="K356" s="30"/>
      <c r="L356" s="15" t="str">
        <f aca="false">IF(K356="W",(G356-1)*J356,IF(K356="L",-J356,IF(K356="P",0,"")))</f>
        <v/>
      </c>
      <c r="M356" s="16" t="str">
        <f aca="false">IFERROR(L356*$B$3,"")</f>
        <v/>
      </c>
      <c r="N356" s="15" t="n">
        <f aca="false">SUM($L$9:L356)</f>
        <v>0.85</v>
      </c>
      <c r="O356" s="16" t="n">
        <f aca="false">SUM($M$9:M356)</f>
        <v>8.5</v>
      </c>
      <c r="P356" s="13" t="n">
        <f aca="false">IFERROR(N356/SUM($J$9:J356),"")</f>
        <v>0.85</v>
      </c>
      <c r="Q356" s="13" t="n">
        <f aca="false">IFERROR(COUNTIF($K$9:K356,"W")/COUNTIF($K$9:K356,"&lt;&gt;"),"")</f>
        <v>1</v>
      </c>
      <c r="R356" s="17" t="n">
        <f aca="false">IFERROR(AVERAGE($I$9:I356),"")</f>
        <v>0.0277777777777778</v>
      </c>
    </row>
    <row r="357" customFormat="false" ht="15" hidden="false" customHeight="false" outlineLevel="0" collapsed="false">
      <c r="A357" s="29"/>
      <c r="B357" s="30"/>
      <c r="C357" s="30"/>
      <c r="D357" s="30"/>
      <c r="E357" s="30"/>
      <c r="F357" s="30"/>
      <c r="G357" s="31"/>
      <c r="H357" s="31"/>
      <c r="I357" s="17" t="str">
        <f aca="false">IFERROR((G357-H357)/H357,"")</f>
        <v/>
      </c>
      <c r="J357" s="31"/>
      <c r="K357" s="30"/>
      <c r="L357" s="15" t="str">
        <f aca="false">IF(K357="W",(G357-1)*J357,IF(K357="L",-J357,IF(K357="P",0,"")))</f>
        <v/>
      </c>
      <c r="M357" s="16" t="str">
        <f aca="false">IFERROR(L357*$B$3,"")</f>
        <v/>
      </c>
      <c r="N357" s="15" t="n">
        <f aca="false">SUM($L$9:L357)</f>
        <v>0.85</v>
      </c>
      <c r="O357" s="16" t="n">
        <f aca="false">SUM($M$9:M357)</f>
        <v>8.5</v>
      </c>
      <c r="P357" s="13" t="n">
        <f aca="false">IFERROR(N357/SUM($J$9:J357),"")</f>
        <v>0.85</v>
      </c>
      <c r="Q357" s="13" t="n">
        <f aca="false">IFERROR(COUNTIF($K$9:K357,"W")/COUNTIF($K$9:K357,"&lt;&gt;"),"")</f>
        <v>1</v>
      </c>
      <c r="R357" s="17" t="n">
        <f aca="false">IFERROR(AVERAGE($I$9:I357),"")</f>
        <v>0.0277777777777778</v>
      </c>
    </row>
    <row r="358" customFormat="false" ht="15" hidden="false" customHeight="false" outlineLevel="0" collapsed="false">
      <c r="A358" s="29"/>
      <c r="B358" s="30"/>
      <c r="C358" s="30"/>
      <c r="D358" s="30"/>
      <c r="E358" s="30"/>
      <c r="F358" s="30"/>
      <c r="G358" s="31"/>
      <c r="H358" s="31"/>
      <c r="I358" s="17" t="str">
        <f aca="false">IFERROR((G358-H358)/H358,"")</f>
        <v/>
      </c>
      <c r="J358" s="31"/>
      <c r="K358" s="30"/>
      <c r="L358" s="15" t="str">
        <f aca="false">IF(K358="W",(G358-1)*J358,IF(K358="L",-J358,IF(K358="P",0,"")))</f>
        <v/>
      </c>
      <c r="M358" s="16" t="str">
        <f aca="false">IFERROR(L358*$B$3,"")</f>
        <v/>
      </c>
      <c r="N358" s="15" t="n">
        <f aca="false">SUM($L$9:L358)</f>
        <v>0.85</v>
      </c>
      <c r="O358" s="16" t="n">
        <f aca="false">SUM($M$9:M358)</f>
        <v>8.5</v>
      </c>
      <c r="P358" s="13" t="n">
        <f aca="false">IFERROR(N358/SUM($J$9:J358),"")</f>
        <v>0.85</v>
      </c>
      <c r="Q358" s="13" t="n">
        <f aca="false">IFERROR(COUNTIF($K$9:K358,"W")/COUNTIF($K$9:K358,"&lt;&gt;"),"")</f>
        <v>1</v>
      </c>
      <c r="R358" s="17" t="n">
        <f aca="false">IFERROR(AVERAGE($I$9:I358),"")</f>
        <v>0.0277777777777778</v>
      </c>
    </row>
    <row r="359" customFormat="false" ht="15" hidden="false" customHeight="false" outlineLevel="0" collapsed="false">
      <c r="A359" s="29"/>
      <c r="B359" s="30"/>
      <c r="C359" s="30"/>
      <c r="D359" s="30"/>
      <c r="E359" s="30"/>
      <c r="F359" s="30"/>
      <c r="G359" s="31"/>
      <c r="H359" s="31"/>
      <c r="I359" s="17" t="str">
        <f aca="false">IFERROR((G359-H359)/H359,"")</f>
        <v/>
      </c>
      <c r="J359" s="31"/>
      <c r="K359" s="30"/>
      <c r="L359" s="15" t="str">
        <f aca="false">IF(K359="W",(G359-1)*J359,IF(K359="L",-J359,IF(K359="P",0,"")))</f>
        <v/>
      </c>
      <c r="M359" s="16" t="str">
        <f aca="false">IFERROR(L359*$B$3,"")</f>
        <v/>
      </c>
      <c r="N359" s="15" t="n">
        <f aca="false">SUM($L$9:L359)</f>
        <v>0.85</v>
      </c>
      <c r="O359" s="16" t="n">
        <f aca="false">SUM($M$9:M359)</f>
        <v>8.5</v>
      </c>
      <c r="P359" s="13" t="n">
        <f aca="false">IFERROR(N359/SUM($J$9:J359),"")</f>
        <v>0.85</v>
      </c>
      <c r="Q359" s="13" t="n">
        <f aca="false">IFERROR(COUNTIF($K$9:K359,"W")/COUNTIF($K$9:K359,"&lt;&gt;"),"")</f>
        <v>1</v>
      </c>
      <c r="R359" s="17" t="n">
        <f aca="false">IFERROR(AVERAGE($I$9:I359),"")</f>
        <v>0.0277777777777778</v>
      </c>
    </row>
    <row r="360" customFormat="false" ht="15" hidden="false" customHeight="false" outlineLevel="0" collapsed="false">
      <c r="A360" s="29"/>
      <c r="B360" s="30"/>
      <c r="C360" s="30"/>
      <c r="D360" s="30"/>
      <c r="E360" s="30"/>
      <c r="F360" s="30"/>
      <c r="G360" s="31"/>
      <c r="H360" s="31"/>
      <c r="I360" s="17" t="str">
        <f aca="false">IFERROR((G360-H360)/H360,"")</f>
        <v/>
      </c>
      <c r="J360" s="31"/>
      <c r="K360" s="30"/>
      <c r="L360" s="15" t="str">
        <f aca="false">IF(K360="W",(G360-1)*J360,IF(K360="L",-J360,IF(K360="P",0,"")))</f>
        <v/>
      </c>
      <c r="M360" s="16" t="str">
        <f aca="false">IFERROR(L360*$B$3,"")</f>
        <v/>
      </c>
      <c r="N360" s="15" t="n">
        <f aca="false">SUM($L$9:L360)</f>
        <v>0.85</v>
      </c>
      <c r="O360" s="16" t="n">
        <f aca="false">SUM($M$9:M360)</f>
        <v>8.5</v>
      </c>
      <c r="P360" s="13" t="n">
        <f aca="false">IFERROR(N360/SUM($J$9:J360),"")</f>
        <v>0.85</v>
      </c>
      <c r="Q360" s="13" t="n">
        <f aca="false">IFERROR(COUNTIF($K$9:K360,"W")/COUNTIF($K$9:K360,"&lt;&gt;"),"")</f>
        <v>1</v>
      </c>
      <c r="R360" s="17" t="n">
        <f aca="false">IFERROR(AVERAGE($I$9:I360),"")</f>
        <v>0.0277777777777778</v>
      </c>
    </row>
    <row r="361" customFormat="false" ht="15" hidden="false" customHeight="false" outlineLevel="0" collapsed="false">
      <c r="A361" s="29"/>
      <c r="B361" s="30"/>
      <c r="C361" s="30"/>
      <c r="D361" s="30"/>
      <c r="E361" s="30"/>
      <c r="F361" s="30"/>
      <c r="G361" s="31"/>
      <c r="H361" s="31"/>
      <c r="I361" s="17" t="str">
        <f aca="false">IFERROR((G361-H361)/H361,"")</f>
        <v/>
      </c>
      <c r="J361" s="31"/>
      <c r="K361" s="30"/>
      <c r="L361" s="15" t="str">
        <f aca="false">IF(K361="W",(G361-1)*J361,IF(K361="L",-J361,IF(K361="P",0,"")))</f>
        <v/>
      </c>
      <c r="M361" s="16" t="str">
        <f aca="false">IFERROR(L361*$B$3,"")</f>
        <v/>
      </c>
      <c r="N361" s="15" t="n">
        <f aca="false">SUM($L$9:L361)</f>
        <v>0.85</v>
      </c>
      <c r="O361" s="16" t="n">
        <f aca="false">SUM($M$9:M361)</f>
        <v>8.5</v>
      </c>
      <c r="P361" s="13" t="n">
        <f aca="false">IFERROR(N361/SUM($J$9:J361),"")</f>
        <v>0.85</v>
      </c>
      <c r="Q361" s="13" t="n">
        <f aca="false">IFERROR(COUNTIF($K$9:K361,"W")/COUNTIF($K$9:K361,"&lt;&gt;"),"")</f>
        <v>1</v>
      </c>
      <c r="R361" s="17" t="n">
        <f aca="false">IFERROR(AVERAGE($I$9:I361),"")</f>
        <v>0.0277777777777778</v>
      </c>
    </row>
    <row r="362" customFormat="false" ht="15" hidden="false" customHeight="false" outlineLevel="0" collapsed="false">
      <c r="A362" s="29"/>
      <c r="B362" s="30"/>
      <c r="C362" s="30"/>
      <c r="D362" s="30"/>
      <c r="E362" s="30"/>
      <c r="F362" s="30"/>
      <c r="G362" s="31"/>
      <c r="H362" s="31"/>
      <c r="I362" s="17" t="str">
        <f aca="false">IFERROR((G362-H362)/H362,"")</f>
        <v/>
      </c>
      <c r="J362" s="31"/>
      <c r="K362" s="30"/>
      <c r="L362" s="15" t="str">
        <f aca="false">IF(K362="W",(G362-1)*J362,IF(K362="L",-J362,IF(K362="P",0,"")))</f>
        <v/>
      </c>
      <c r="M362" s="16" t="str">
        <f aca="false">IFERROR(L362*$B$3,"")</f>
        <v/>
      </c>
      <c r="N362" s="15" t="n">
        <f aca="false">SUM($L$9:L362)</f>
        <v>0.85</v>
      </c>
      <c r="O362" s="16" t="n">
        <f aca="false">SUM($M$9:M362)</f>
        <v>8.5</v>
      </c>
      <c r="P362" s="13" t="n">
        <f aca="false">IFERROR(N362/SUM($J$9:J362),"")</f>
        <v>0.85</v>
      </c>
      <c r="Q362" s="13" t="n">
        <f aca="false">IFERROR(COUNTIF($K$9:K362,"W")/COUNTIF($K$9:K362,"&lt;&gt;"),"")</f>
        <v>1</v>
      </c>
      <c r="R362" s="17" t="n">
        <f aca="false">IFERROR(AVERAGE($I$9:I362),"")</f>
        <v>0.0277777777777778</v>
      </c>
    </row>
    <row r="363" customFormat="false" ht="15" hidden="false" customHeight="false" outlineLevel="0" collapsed="false">
      <c r="A363" s="29"/>
      <c r="B363" s="30"/>
      <c r="C363" s="30"/>
      <c r="D363" s="30"/>
      <c r="E363" s="30"/>
      <c r="F363" s="30"/>
      <c r="G363" s="31"/>
      <c r="H363" s="31"/>
      <c r="I363" s="17" t="str">
        <f aca="false">IFERROR((G363-H363)/H363,"")</f>
        <v/>
      </c>
      <c r="J363" s="31"/>
      <c r="K363" s="30"/>
      <c r="L363" s="15" t="str">
        <f aca="false">IF(K363="W",(G363-1)*J363,IF(K363="L",-J363,IF(K363="P",0,"")))</f>
        <v/>
      </c>
      <c r="M363" s="16" t="str">
        <f aca="false">IFERROR(L363*$B$3,"")</f>
        <v/>
      </c>
      <c r="N363" s="15" t="n">
        <f aca="false">SUM($L$9:L363)</f>
        <v>0.85</v>
      </c>
      <c r="O363" s="16" t="n">
        <f aca="false">SUM($M$9:M363)</f>
        <v>8.5</v>
      </c>
      <c r="P363" s="13" t="n">
        <f aca="false">IFERROR(N363/SUM($J$9:J363),"")</f>
        <v>0.85</v>
      </c>
      <c r="Q363" s="13" t="n">
        <f aca="false">IFERROR(COUNTIF($K$9:K363,"W")/COUNTIF($K$9:K363,"&lt;&gt;"),"")</f>
        <v>1</v>
      </c>
      <c r="R363" s="17" t="n">
        <f aca="false">IFERROR(AVERAGE($I$9:I363),"")</f>
        <v>0.0277777777777778</v>
      </c>
    </row>
    <row r="364" customFormat="false" ht="15" hidden="false" customHeight="false" outlineLevel="0" collapsed="false">
      <c r="A364" s="29"/>
      <c r="B364" s="30"/>
      <c r="C364" s="30"/>
      <c r="D364" s="30"/>
      <c r="E364" s="30"/>
      <c r="F364" s="30"/>
      <c r="G364" s="31"/>
      <c r="H364" s="31"/>
      <c r="I364" s="17" t="str">
        <f aca="false">IFERROR((G364-H364)/H364,"")</f>
        <v/>
      </c>
      <c r="J364" s="31"/>
      <c r="K364" s="30"/>
      <c r="L364" s="15" t="str">
        <f aca="false">IF(K364="W",(G364-1)*J364,IF(K364="L",-J364,IF(K364="P",0,"")))</f>
        <v/>
      </c>
      <c r="M364" s="16" t="str">
        <f aca="false">IFERROR(L364*$B$3,"")</f>
        <v/>
      </c>
      <c r="N364" s="15" t="n">
        <f aca="false">SUM($L$9:L364)</f>
        <v>0.85</v>
      </c>
      <c r="O364" s="16" t="n">
        <f aca="false">SUM($M$9:M364)</f>
        <v>8.5</v>
      </c>
      <c r="P364" s="13" t="n">
        <f aca="false">IFERROR(N364/SUM($J$9:J364),"")</f>
        <v>0.85</v>
      </c>
      <c r="Q364" s="13" t="n">
        <f aca="false">IFERROR(COUNTIF($K$9:K364,"W")/COUNTIF($K$9:K364,"&lt;&gt;"),"")</f>
        <v>1</v>
      </c>
      <c r="R364" s="17" t="n">
        <f aca="false">IFERROR(AVERAGE($I$9:I364),"")</f>
        <v>0.0277777777777778</v>
      </c>
    </row>
    <row r="365" customFormat="false" ht="15" hidden="false" customHeight="false" outlineLevel="0" collapsed="false">
      <c r="A365" s="29"/>
      <c r="B365" s="30"/>
      <c r="C365" s="30"/>
      <c r="D365" s="30"/>
      <c r="E365" s="30"/>
      <c r="F365" s="30"/>
      <c r="G365" s="31"/>
      <c r="H365" s="31"/>
      <c r="I365" s="17" t="str">
        <f aca="false">IFERROR((G365-H365)/H365,"")</f>
        <v/>
      </c>
      <c r="J365" s="31"/>
      <c r="K365" s="30"/>
      <c r="L365" s="15" t="str">
        <f aca="false">IF(K365="W",(G365-1)*J365,IF(K365="L",-J365,IF(K365="P",0,"")))</f>
        <v/>
      </c>
      <c r="M365" s="16" t="str">
        <f aca="false">IFERROR(L365*$B$3,"")</f>
        <v/>
      </c>
      <c r="N365" s="15" t="n">
        <f aca="false">SUM($L$9:L365)</f>
        <v>0.85</v>
      </c>
      <c r="O365" s="16" t="n">
        <f aca="false">SUM($M$9:M365)</f>
        <v>8.5</v>
      </c>
      <c r="P365" s="13" t="n">
        <f aca="false">IFERROR(N365/SUM($J$9:J365),"")</f>
        <v>0.85</v>
      </c>
      <c r="Q365" s="13" t="n">
        <f aca="false">IFERROR(COUNTIF($K$9:K365,"W")/COUNTIF($K$9:K365,"&lt;&gt;"),"")</f>
        <v>1</v>
      </c>
      <c r="R365" s="17" t="n">
        <f aca="false">IFERROR(AVERAGE($I$9:I365),"")</f>
        <v>0.0277777777777778</v>
      </c>
    </row>
    <row r="366" customFormat="false" ht="15" hidden="false" customHeight="false" outlineLevel="0" collapsed="false">
      <c r="A366" s="29"/>
      <c r="B366" s="30"/>
      <c r="C366" s="30"/>
      <c r="D366" s="30"/>
      <c r="E366" s="30"/>
      <c r="F366" s="30"/>
      <c r="G366" s="31"/>
      <c r="H366" s="31"/>
      <c r="I366" s="17" t="str">
        <f aca="false">IFERROR((G366-H366)/H366,"")</f>
        <v/>
      </c>
      <c r="J366" s="31"/>
      <c r="K366" s="30"/>
      <c r="L366" s="15" t="str">
        <f aca="false">IF(K366="W",(G366-1)*J366,IF(K366="L",-J366,IF(K366="P",0,"")))</f>
        <v/>
      </c>
      <c r="M366" s="16" t="str">
        <f aca="false">IFERROR(L366*$B$3,"")</f>
        <v/>
      </c>
      <c r="N366" s="15" t="n">
        <f aca="false">SUM($L$9:L366)</f>
        <v>0.85</v>
      </c>
      <c r="O366" s="16" t="n">
        <f aca="false">SUM($M$9:M366)</f>
        <v>8.5</v>
      </c>
      <c r="P366" s="13" t="n">
        <f aca="false">IFERROR(N366/SUM($J$9:J366),"")</f>
        <v>0.85</v>
      </c>
      <c r="Q366" s="13" t="n">
        <f aca="false">IFERROR(COUNTIF($K$9:K366,"W")/COUNTIF($K$9:K366,"&lt;&gt;"),"")</f>
        <v>1</v>
      </c>
      <c r="R366" s="17" t="n">
        <f aca="false">IFERROR(AVERAGE($I$9:I366),"")</f>
        <v>0.0277777777777778</v>
      </c>
    </row>
    <row r="367" customFormat="false" ht="15" hidden="false" customHeight="false" outlineLevel="0" collapsed="false">
      <c r="A367" s="29"/>
      <c r="B367" s="30"/>
      <c r="C367" s="30"/>
      <c r="D367" s="30"/>
      <c r="E367" s="30"/>
      <c r="F367" s="30"/>
      <c r="G367" s="31"/>
      <c r="H367" s="31"/>
      <c r="I367" s="17" t="str">
        <f aca="false">IFERROR((G367-H367)/H367,"")</f>
        <v/>
      </c>
      <c r="J367" s="31"/>
      <c r="K367" s="30"/>
      <c r="L367" s="15" t="str">
        <f aca="false">IF(K367="W",(G367-1)*J367,IF(K367="L",-J367,IF(K367="P",0,"")))</f>
        <v/>
      </c>
      <c r="M367" s="16" t="str">
        <f aca="false">IFERROR(L367*$B$3,"")</f>
        <v/>
      </c>
      <c r="N367" s="15" t="n">
        <f aca="false">SUM($L$9:L367)</f>
        <v>0.85</v>
      </c>
      <c r="O367" s="16" t="n">
        <f aca="false">SUM($M$9:M367)</f>
        <v>8.5</v>
      </c>
      <c r="P367" s="13" t="n">
        <f aca="false">IFERROR(N367/SUM($J$9:J367),"")</f>
        <v>0.85</v>
      </c>
      <c r="Q367" s="13" t="n">
        <f aca="false">IFERROR(COUNTIF($K$9:K367,"W")/COUNTIF($K$9:K367,"&lt;&gt;"),"")</f>
        <v>1</v>
      </c>
      <c r="R367" s="17" t="n">
        <f aca="false">IFERROR(AVERAGE($I$9:I367),"")</f>
        <v>0.0277777777777778</v>
      </c>
    </row>
    <row r="368" customFormat="false" ht="15" hidden="false" customHeight="false" outlineLevel="0" collapsed="false">
      <c r="A368" s="29"/>
      <c r="B368" s="30"/>
      <c r="C368" s="30"/>
      <c r="D368" s="30"/>
      <c r="E368" s="30"/>
      <c r="F368" s="30"/>
      <c r="G368" s="31"/>
      <c r="H368" s="31"/>
      <c r="I368" s="17" t="str">
        <f aca="false">IFERROR((G368-H368)/H368,"")</f>
        <v/>
      </c>
      <c r="J368" s="31"/>
      <c r="K368" s="30"/>
      <c r="L368" s="15" t="str">
        <f aca="false">IF(K368="W",(G368-1)*J368,IF(K368="L",-J368,IF(K368="P",0,"")))</f>
        <v/>
      </c>
      <c r="M368" s="16" t="str">
        <f aca="false">IFERROR(L368*$B$3,"")</f>
        <v/>
      </c>
      <c r="N368" s="15" t="n">
        <f aca="false">SUM($L$9:L368)</f>
        <v>0.85</v>
      </c>
      <c r="O368" s="16" t="n">
        <f aca="false">SUM($M$9:M368)</f>
        <v>8.5</v>
      </c>
      <c r="P368" s="13" t="n">
        <f aca="false">IFERROR(N368/SUM($J$9:J368),"")</f>
        <v>0.85</v>
      </c>
      <c r="Q368" s="13" t="n">
        <f aca="false">IFERROR(COUNTIF($K$9:K368,"W")/COUNTIF($K$9:K368,"&lt;&gt;"),"")</f>
        <v>1</v>
      </c>
      <c r="R368" s="17" t="n">
        <f aca="false">IFERROR(AVERAGE($I$9:I368),"")</f>
        <v>0.0277777777777778</v>
      </c>
    </row>
    <row r="369" customFormat="false" ht="15" hidden="false" customHeight="false" outlineLevel="0" collapsed="false">
      <c r="A369" s="29"/>
      <c r="B369" s="30"/>
      <c r="C369" s="30"/>
      <c r="D369" s="30"/>
      <c r="E369" s="30"/>
      <c r="F369" s="30"/>
      <c r="G369" s="31"/>
      <c r="H369" s="31"/>
      <c r="I369" s="17" t="str">
        <f aca="false">IFERROR((G369-H369)/H369,"")</f>
        <v/>
      </c>
      <c r="J369" s="31"/>
      <c r="K369" s="30"/>
      <c r="L369" s="15" t="str">
        <f aca="false">IF(K369="W",(G369-1)*J369,IF(K369="L",-J369,IF(K369="P",0,"")))</f>
        <v/>
      </c>
      <c r="M369" s="16" t="str">
        <f aca="false">IFERROR(L369*$B$3,"")</f>
        <v/>
      </c>
      <c r="N369" s="15" t="n">
        <f aca="false">SUM($L$9:L369)</f>
        <v>0.85</v>
      </c>
      <c r="O369" s="16" t="n">
        <f aca="false">SUM($M$9:M369)</f>
        <v>8.5</v>
      </c>
      <c r="P369" s="13" t="n">
        <f aca="false">IFERROR(N369/SUM($J$9:J369),"")</f>
        <v>0.85</v>
      </c>
      <c r="Q369" s="13" t="n">
        <f aca="false">IFERROR(COUNTIF($K$9:K369,"W")/COUNTIF($K$9:K369,"&lt;&gt;"),"")</f>
        <v>1</v>
      </c>
      <c r="R369" s="17" t="n">
        <f aca="false">IFERROR(AVERAGE($I$9:I369),"")</f>
        <v>0.0277777777777778</v>
      </c>
    </row>
    <row r="370" customFormat="false" ht="15" hidden="false" customHeight="false" outlineLevel="0" collapsed="false">
      <c r="A370" s="29"/>
      <c r="B370" s="30"/>
      <c r="C370" s="30"/>
      <c r="D370" s="30"/>
      <c r="E370" s="30"/>
      <c r="F370" s="30"/>
      <c r="G370" s="31"/>
      <c r="H370" s="31"/>
      <c r="I370" s="17" t="str">
        <f aca="false">IFERROR((G370-H370)/H370,"")</f>
        <v/>
      </c>
      <c r="J370" s="31"/>
      <c r="K370" s="30"/>
      <c r="L370" s="15" t="str">
        <f aca="false">IF(K370="W",(G370-1)*J370,IF(K370="L",-J370,IF(K370="P",0,"")))</f>
        <v/>
      </c>
      <c r="M370" s="16" t="str">
        <f aca="false">IFERROR(L370*$B$3,"")</f>
        <v/>
      </c>
      <c r="N370" s="15" t="n">
        <f aca="false">SUM($L$9:L370)</f>
        <v>0.85</v>
      </c>
      <c r="O370" s="16" t="n">
        <f aca="false">SUM($M$9:M370)</f>
        <v>8.5</v>
      </c>
      <c r="P370" s="13" t="n">
        <f aca="false">IFERROR(N370/SUM($J$9:J370),"")</f>
        <v>0.85</v>
      </c>
      <c r="Q370" s="13" t="n">
        <f aca="false">IFERROR(COUNTIF($K$9:K370,"W")/COUNTIF($K$9:K370,"&lt;&gt;"),"")</f>
        <v>1</v>
      </c>
      <c r="R370" s="17" t="n">
        <f aca="false">IFERROR(AVERAGE($I$9:I370),"")</f>
        <v>0.0277777777777778</v>
      </c>
    </row>
    <row r="371" customFormat="false" ht="15" hidden="false" customHeight="false" outlineLevel="0" collapsed="false">
      <c r="A371" s="29"/>
      <c r="B371" s="30"/>
      <c r="C371" s="30"/>
      <c r="D371" s="30"/>
      <c r="E371" s="30"/>
      <c r="F371" s="30"/>
      <c r="G371" s="31"/>
      <c r="H371" s="31"/>
      <c r="I371" s="17" t="str">
        <f aca="false">IFERROR((G371-H371)/H371,"")</f>
        <v/>
      </c>
      <c r="J371" s="31"/>
      <c r="K371" s="30"/>
      <c r="L371" s="15" t="str">
        <f aca="false">IF(K371="W",(G371-1)*J371,IF(K371="L",-J371,IF(K371="P",0,"")))</f>
        <v/>
      </c>
      <c r="M371" s="16" t="str">
        <f aca="false">IFERROR(L371*$B$3,"")</f>
        <v/>
      </c>
      <c r="N371" s="15" t="n">
        <f aca="false">SUM($L$9:L371)</f>
        <v>0.85</v>
      </c>
      <c r="O371" s="16" t="n">
        <f aca="false">SUM($M$9:M371)</f>
        <v>8.5</v>
      </c>
      <c r="P371" s="13" t="n">
        <f aca="false">IFERROR(N371/SUM($J$9:J371),"")</f>
        <v>0.85</v>
      </c>
      <c r="Q371" s="13" t="n">
        <f aca="false">IFERROR(COUNTIF($K$9:K371,"W")/COUNTIF($K$9:K371,"&lt;&gt;"),"")</f>
        <v>1</v>
      </c>
      <c r="R371" s="17" t="n">
        <f aca="false">IFERROR(AVERAGE($I$9:I371),"")</f>
        <v>0.0277777777777778</v>
      </c>
    </row>
    <row r="372" customFormat="false" ht="15" hidden="false" customHeight="false" outlineLevel="0" collapsed="false">
      <c r="A372" s="29"/>
      <c r="B372" s="30"/>
      <c r="C372" s="30"/>
      <c r="D372" s="30"/>
      <c r="E372" s="30"/>
      <c r="F372" s="30"/>
      <c r="G372" s="31"/>
      <c r="H372" s="31"/>
      <c r="I372" s="17" t="str">
        <f aca="false">IFERROR((G372-H372)/H372,"")</f>
        <v/>
      </c>
      <c r="J372" s="31"/>
      <c r="K372" s="30"/>
      <c r="L372" s="15" t="str">
        <f aca="false">IF(K372="W",(G372-1)*J372,IF(K372="L",-J372,IF(K372="P",0,"")))</f>
        <v/>
      </c>
      <c r="M372" s="16" t="str">
        <f aca="false">IFERROR(L372*$B$3,"")</f>
        <v/>
      </c>
      <c r="N372" s="15" t="n">
        <f aca="false">SUM($L$9:L372)</f>
        <v>0.85</v>
      </c>
      <c r="O372" s="16" t="n">
        <f aca="false">SUM($M$9:M372)</f>
        <v>8.5</v>
      </c>
      <c r="P372" s="13" t="n">
        <f aca="false">IFERROR(N372/SUM($J$9:J372),"")</f>
        <v>0.85</v>
      </c>
      <c r="Q372" s="13" t="n">
        <f aca="false">IFERROR(COUNTIF($K$9:K372,"W")/COUNTIF($K$9:K372,"&lt;&gt;"),"")</f>
        <v>1</v>
      </c>
      <c r="R372" s="17" t="n">
        <f aca="false">IFERROR(AVERAGE($I$9:I372),"")</f>
        <v>0.0277777777777778</v>
      </c>
    </row>
    <row r="373" customFormat="false" ht="15" hidden="false" customHeight="false" outlineLevel="0" collapsed="false">
      <c r="A373" s="29"/>
      <c r="B373" s="30"/>
      <c r="C373" s="30"/>
      <c r="D373" s="30"/>
      <c r="E373" s="30"/>
      <c r="F373" s="30"/>
      <c r="G373" s="31"/>
      <c r="H373" s="31"/>
      <c r="I373" s="17" t="str">
        <f aca="false">IFERROR((G373-H373)/H373,"")</f>
        <v/>
      </c>
      <c r="J373" s="31"/>
      <c r="K373" s="30"/>
      <c r="L373" s="15" t="str">
        <f aca="false">IF(K373="W",(G373-1)*J373,IF(K373="L",-J373,IF(K373="P",0,"")))</f>
        <v/>
      </c>
      <c r="M373" s="16" t="str">
        <f aca="false">IFERROR(L373*$B$3,"")</f>
        <v/>
      </c>
      <c r="N373" s="15" t="n">
        <f aca="false">SUM($L$9:L373)</f>
        <v>0.85</v>
      </c>
      <c r="O373" s="16" t="n">
        <f aca="false">SUM($M$9:M373)</f>
        <v>8.5</v>
      </c>
      <c r="P373" s="13" t="n">
        <f aca="false">IFERROR(N373/SUM($J$9:J373),"")</f>
        <v>0.85</v>
      </c>
      <c r="Q373" s="13" t="n">
        <f aca="false">IFERROR(COUNTIF($K$9:K373,"W")/COUNTIF($K$9:K373,"&lt;&gt;"),"")</f>
        <v>1</v>
      </c>
      <c r="R373" s="17" t="n">
        <f aca="false">IFERROR(AVERAGE($I$9:I373),"")</f>
        <v>0.0277777777777778</v>
      </c>
    </row>
    <row r="374" customFormat="false" ht="15" hidden="false" customHeight="false" outlineLevel="0" collapsed="false">
      <c r="A374" s="29"/>
      <c r="B374" s="30"/>
      <c r="C374" s="30"/>
      <c r="D374" s="30"/>
      <c r="E374" s="30"/>
      <c r="F374" s="30"/>
      <c r="G374" s="31"/>
      <c r="H374" s="31"/>
      <c r="I374" s="17" t="str">
        <f aca="false">IFERROR((G374-H374)/H374,"")</f>
        <v/>
      </c>
      <c r="J374" s="31"/>
      <c r="K374" s="30"/>
      <c r="L374" s="15" t="str">
        <f aca="false">IF(K374="W",(G374-1)*J374,IF(K374="L",-J374,IF(K374="P",0,"")))</f>
        <v/>
      </c>
      <c r="M374" s="16" t="str">
        <f aca="false">IFERROR(L374*$B$3,"")</f>
        <v/>
      </c>
      <c r="N374" s="15" t="n">
        <f aca="false">SUM($L$9:L374)</f>
        <v>0.85</v>
      </c>
      <c r="O374" s="16" t="n">
        <f aca="false">SUM($M$9:M374)</f>
        <v>8.5</v>
      </c>
      <c r="P374" s="13" t="n">
        <f aca="false">IFERROR(N374/SUM($J$9:J374),"")</f>
        <v>0.85</v>
      </c>
      <c r="Q374" s="13" t="n">
        <f aca="false">IFERROR(COUNTIF($K$9:K374,"W")/COUNTIF($K$9:K374,"&lt;&gt;"),"")</f>
        <v>1</v>
      </c>
      <c r="R374" s="17" t="n">
        <f aca="false">IFERROR(AVERAGE($I$9:I374),"")</f>
        <v>0.0277777777777778</v>
      </c>
    </row>
    <row r="375" customFormat="false" ht="15" hidden="false" customHeight="false" outlineLevel="0" collapsed="false">
      <c r="A375" s="29"/>
      <c r="B375" s="30"/>
      <c r="C375" s="30"/>
      <c r="D375" s="30"/>
      <c r="E375" s="30"/>
      <c r="F375" s="30"/>
      <c r="G375" s="31"/>
      <c r="H375" s="31"/>
      <c r="I375" s="17" t="str">
        <f aca="false">IFERROR((G375-H375)/H375,"")</f>
        <v/>
      </c>
      <c r="J375" s="31"/>
      <c r="K375" s="30"/>
      <c r="L375" s="15" t="str">
        <f aca="false">IF(K375="W",(G375-1)*J375,IF(K375="L",-J375,IF(K375="P",0,"")))</f>
        <v/>
      </c>
      <c r="M375" s="16" t="str">
        <f aca="false">IFERROR(L375*$B$3,"")</f>
        <v/>
      </c>
      <c r="N375" s="15" t="n">
        <f aca="false">SUM($L$9:L375)</f>
        <v>0.85</v>
      </c>
      <c r="O375" s="16" t="n">
        <f aca="false">SUM($M$9:M375)</f>
        <v>8.5</v>
      </c>
      <c r="P375" s="13" t="n">
        <f aca="false">IFERROR(N375/SUM($J$9:J375),"")</f>
        <v>0.85</v>
      </c>
      <c r="Q375" s="13" t="n">
        <f aca="false">IFERROR(COUNTIF($K$9:K375,"W")/COUNTIF($K$9:K375,"&lt;&gt;"),"")</f>
        <v>1</v>
      </c>
      <c r="R375" s="17" t="n">
        <f aca="false">IFERROR(AVERAGE($I$9:I375),"")</f>
        <v>0.0277777777777778</v>
      </c>
    </row>
    <row r="376" customFormat="false" ht="15" hidden="false" customHeight="false" outlineLevel="0" collapsed="false">
      <c r="A376" s="29"/>
      <c r="B376" s="30"/>
      <c r="C376" s="30"/>
      <c r="D376" s="30"/>
      <c r="E376" s="30"/>
      <c r="F376" s="30"/>
      <c r="G376" s="31"/>
      <c r="H376" s="31"/>
      <c r="I376" s="17" t="str">
        <f aca="false">IFERROR((G376-H376)/H376,"")</f>
        <v/>
      </c>
      <c r="J376" s="31"/>
      <c r="K376" s="30"/>
      <c r="L376" s="15" t="str">
        <f aca="false">IF(K376="W",(G376-1)*J376,IF(K376="L",-J376,IF(K376="P",0,"")))</f>
        <v/>
      </c>
      <c r="M376" s="16" t="str">
        <f aca="false">IFERROR(L376*$B$3,"")</f>
        <v/>
      </c>
      <c r="N376" s="15" t="n">
        <f aca="false">SUM($L$9:L376)</f>
        <v>0.85</v>
      </c>
      <c r="O376" s="16" t="n">
        <f aca="false">SUM($M$9:M376)</f>
        <v>8.5</v>
      </c>
      <c r="P376" s="13" t="n">
        <f aca="false">IFERROR(N376/SUM($J$9:J376),"")</f>
        <v>0.85</v>
      </c>
      <c r="Q376" s="13" t="n">
        <f aca="false">IFERROR(COUNTIF($K$9:K376,"W")/COUNTIF($K$9:K376,"&lt;&gt;"),"")</f>
        <v>1</v>
      </c>
      <c r="R376" s="17" t="n">
        <f aca="false">IFERROR(AVERAGE($I$9:I376),"")</f>
        <v>0.0277777777777778</v>
      </c>
    </row>
    <row r="377" customFormat="false" ht="15" hidden="false" customHeight="false" outlineLevel="0" collapsed="false">
      <c r="A377" s="29"/>
      <c r="B377" s="30"/>
      <c r="C377" s="30"/>
      <c r="D377" s="30"/>
      <c r="E377" s="30"/>
      <c r="F377" s="30"/>
      <c r="G377" s="31"/>
      <c r="H377" s="31"/>
      <c r="I377" s="17" t="str">
        <f aca="false">IFERROR((G377-H377)/H377,"")</f>
        <v/>
      </c>
      <c r="J377" s="31"/>
      <c r="K377" s="30"/>
      <c r="L377" s="15" t="str">
        <f aca="false">IF(K377="W",(G377-1)*J377,IF(K377="L",-J377,IF(K377="P",0,"")))</f>
        <v/>
      </c>
      <c r="M377" s="16" t="str">
        <f aca="false">IFERROR(L377*$B$3,"")</f>
        <v/>
      </c>
      <c r="N377" s="15" t="n">
        <f aca="false">SUM($L$9:L377)</f>
        <v>0.85</v>
      </c>
      <c r="O377" s="16" t="n">
        <f aca="false">SUM($M$9:M377)</f>
        <v>8.5</v>
      </c>
      <c r="P377" s="13" t="n">
        <f aca="false">IFERROR(N377/SUM($J$9:J377),"")</f>
        <v>0.85</v>
      </c>
      <c r="Q377" s="13" t="n">
        <f aca="false">IFERROR(COUNTIF($K$9:K377,"W")/COUNTIF($K$9:K377,"&lt;&gt;"),"")</f>
        <v>1</v>
      </c>
      <c r="R377" s="17" t="n">
        <f aca="false">IFERROR(AVERAGE($I$9:I377),"")</f>
        <v>0.0277777777777778</v>
      </c>
    </row>
    <row r="378" customFormat="false" ht="15" hidden="false" customHeight="false" outlineLevel="0" collapsed="false">
      <c r="A378" s="29"/>
      <c r="B378" s="30"/>
      <c r="C378" s="30"/>
      <c r="D378" s="30"/>
      <c r="E378" s="30"/>
      <c r="F378" s="30"/>
      <c r="G378" s="31"/>
      <c r="H378" s="31"/>
      <c r="I378" s="17" t="str">
        <f aca="false">IFERROR((G378-H378)/H378,"")</f>
        <v/>
      </c>
      <c r="J378" s="31"/>
      <c r="K378" s="30"/>
      <c r="L378" s="15" t="str">
        <f aca="false">IF(K378="W",(G378-1)*J378,IF(K378="L",-J378,IF(K378="P",0,"")))</f>
        <v/>
      </c>
      <c r="M378" s="16" t="str">
        <f aca="false">IFERROR(L378*$B$3,"")</f>
        <v/>
      </c>
      <c r="N378" s="15" t="n">
        <f aca="false">SUM($L$9:L378)</f>
        <v>0.85</v>
      </c>
      <c r="O378" s="16" t="n">
        <f aca="false">SUM($M$9:M378)</f>
        <v>8.5</v>
      </c>
      <c r="P378" s="13" t="n">
        <f aca="false">IFERROR(N378/SUM($J$9:J378),"")</f>
        <v>0.85</v>
      </c>
      <c r="Q378" s="13" t="n">
        <f aca="false">IFERROR(COUNTIF($K$9:K378,"W")/COUNTIF($K$9:K378,"&lt;&gt;"),"")</f>
        <v>1</v>
      </c>
      <c r="R378" s="17" t="n">
        <f aca="false">IFERROR(AVERAGE($I$9:I378),"")</f>
        <v>0.0277777777777778</v>
      </c>
    </row>
    <row r="379" customFormat="false" ht="15" hidden="false" customHeight="false" outlineLevel="0" collapsed="false">
      <c r="A379" s="29"/>
      <c r="B379" s="30"/>
      <c r="C379" s="30"/>
      <c r="D379" s="30"/>
      <c r="E379" s="30"/>
      <c r="F379" s="30"/>
      <c r="G379" s="31"/>
      <c r="H379" s="31"/>
      <c r="I379" s="17" t="str">
        <f aca="false">IFERROR((G379-H379)/H379,"")</f>
        <v/>
      </c>
      <c r="J379" s="31"/>
      <c r="K379" s="30"/>
      <c r="L379" s="15" t="str">
        <f aca="false">IF(K379="W",(G379-1)*J379,IF(K379="L",-J379,IF(K379="P",0,"")))</f>
        <v/>
      </c>
      <c r="M379" s="16" t="str">
        <f aca="false">IFERROR(L379*$B$3,"")</f>
        <v/>
      </c>
      <c r="N379" s="15" t="n">
        <f aca="false">SUM($L$9:L379)</f>
        <v>0.85</v>
      </c>
      <c r="O379" s="16" t="n">
        <f aca="false">SUM($M$9:M379)</f>
        <v>8.5</v>
      </c>
      <c r="P379" s="13" t="n">
        <f aca="false">IFERROR(N379/SUM($J$9:J379),"")</f>
        <v>0.85</v>
      </c>
      <c r="Q379" s="13" t="n">
        <f aca="false">IFERROR(COUNTIF($K$9:K379,"W")/COUNTIF($K$9:K379,"&lt;&gt;"),"")</f>
        <v>1</v>
      </c>
      <c r="R379" s="17" t="n">
        <f aca="false">IFERROR(AVERAGE($I$9:I379),"")</f>
        <v>0.0277777777777778</v>
      </c>
    </row>
    <row r="380" customFormat="false" ht="15" hidden="false" customHeight="false" outlineLevel="0" collapsed="false">
      <c r="A380" s="29"/>
      <c r="B380" s="30"/>
      <c r="C380" s="30"/>
      <c r="D380" s="30"/>
      <c r="E380" s="30"/>
      <c r="F380" s="30"/>
      <c r="G380" s="31"/>
      <c r="H380" s="31"/>
      <c r="I380" s="17" t="str">
        <f aca="false">IFERROR((G380-H380)/H380,"")</f>
        <v/>
      </c>
      <c r="J380" s="31"/>
      <c r="K380" s="30"/>
      <c r="L380" s="15" t="str">
        <f aca="false">IF(K380="W",(G380-1)*J380,IF(K380="L",-J380,IF(K380="P",0,"")))</f>
        <v/>
      </c>
      <c r="M380" s="16" t="str">
        <f aca="false">IFERROR(L380*$B$3,"")</f>
        <v/>
      </c>
      <c r="N380" s="15" t="n">
        <f aca="false">SUM($L$9:L380)</f>
        <v>0.85</v>
      </c>
      <c r="O380" s="16" t="n">
        <f aca="false">SUM($M$9:M380)</f>
        <v>8.5</v>
      </c>
      <c r="P380" s="13" t="n">
        <f aca="false">IFERROR(N380/SUM($J$9:J380),"")</f>
        <v>0.85</v>
      </c>
      <c r="Q380" s="13" t="n">
        <f aca="false">IFERROR(COUNTIF($K$9:K380,"W")/COUNTIF($K$9:K380,"&lt;&gt;"),"")</f>
        <v>1</v>
      </c>
      <c r="R380" s="17" t="n">
        <f aca="false">IFERROR(AVERAGE($I$9:I380),"")</f>
        <v>0.0277777777777778</v>
      </c>
    </row>
    <row r="381" customFormat="false" ht="15" hidden="false" customHeight="false" outlineLevel="0" collapsed="false">
      <c r="A381" s="29"/>
      <c r="B381" s="30"/>
      <c r="C381" s="30"/>
      <c r="D381" s="30"/>
      <c r="E381" s="30"/>
      <c r="F381" s="30"/>
      <c r="G381" s="31"/>
      <c r="H381" s="31"/>
      <c r="I381" s="17" t="str">
        <f aca="false">IFERROR((G381-H381)/H381,"")</f>
        <v/>
      </c>
      <c r="J381" s="31"/>
      <c r="K381" s="30"/>
      <c r="L381" s="15" t="str">
        <f aca="false">IF(K381="W",(G381-1)*J381,IF(K381="L",-J381,IF(K381="P",0,"")))</f>
        <v/>
      </c>
      <c r="M381" s="16" t="str">
        <f aca="false">IFERROR(L381*$B$3,"")</f>
        <v/>
      </c>
      <c r="N381" s="15" t="n">
        <f aca="false">SUM($L$9:L381)</f>
        <v>0.85</v>
      </c>
      <c r="O381" s="16" t="n">
        <f aca="false">SUM($M$9:M381)</f>
        <v>8.5</v>
      </c>
      <c r="P381" s="13" t="n">
        <f aca="false">IFERROR(N381/SUM($J$9:J381),"")</f>
        <v>0.85</v>
      </c>
      <c r="Q381" s="13" t="n">
        <f aca="false">IFERROR(COUNTIF($K$9:K381,"W")/COUNTIF($K$9:K381,"&lt;&gt;"),"")</f>
        <v>1</v>
      </c>
      <c r="R381" s="17" t="n">
        <f aca="false">IFERROR(AVERAGE($I$9:I381),"")</f>
        <v>0.0277777777777778</v>
      </c>
    </row>
    <row r="382" customFormat="false" ht="15" hidden="false" customHeight="false" outlineLevel="0" collapsed="false">
      <c r="A382" s="29"/>
      <c r="B382" s="30"/>
      <c r="C382" s="30"/>
      <c r="D382" s="30"/>
      <c r="E382" s="30"/>
      <c r="F382" s="30"/>
      <c r="G382" s="31"/>
      <c r="H382" s="31"/>
      <c r="I382" s="17" t="str">
        <f aca="false">IFERROR((G382-H382)/H382,"")</f>
        <v/>
      </c>
      <c r="J382" s="31"/>
      <c r="K382" s="30"/>
      <c r="L382" s="15" t="str">
        <f aca="false">IF(K382="W",(G382-1)*J382,IF(K382="L",-J382,IF(K382="P",0,"")))</f>
        <v/>
      </c>
      <c r="M382" s="16" t="str">
        <f aca="false">IFERROR(L382*$B$3,"")</f>
        <v/>
      </c>
      <c r="N382" s="15" t="n">
        <f aca="false">SUM($L$9:L382)</f>
        <v>0.85</v>
      </c>
      <c r="O382" s="16" t="n">
        <f aca="false">SUM($M$9:M382)</f>
        <v>8.5</v>
      </c>
      <c r="P382" s="13" t="n">
        <f aca="false">IFERROR(N382/SUM($J$9:J382),"")</f>
        <v>0.85</v>
      </c>
      <c r="Q382" s="13" t="n">
        <f aca="false">IFERROR(COUNTIF($K$9:K382,"W")/COUNTIF($K$9:K382,"&lt;&gt;"),"")</f>
        <v>1</v>
      </c>
      <c r="R382" s="17" t="n">
        <f aca="false">IFERROR(AVERAGE($I$9:I382),"")</f>
        <v>0.0277777777777778</v>
      </c>
    </row>
    <row r="383" customFormat="false" ht="15" hidden="false" customHeight="false" outlineLevel="0" collapsed="false">
      <c r="A383" s="29"/>
      <c r="B383" s="30"/>
      <c r="C383" s="30"/>
      <c r="D383" s="30"/>
      <c r="E383" s="30"/>
      <c r="F383" s="30"/>
      <c r="G383" s="31"/>
      <c r="H383" s="31"/>
      <c r="I383" s="17" t="str">
        <f aca="false">IFERROR((G383-H383)/H383,"")</f>
        <v/>
      </c>
      <c r="J383" s="31"/>
      <c r="K383" s="30"/>
      <c r="L383" s="15" t="str">
        <f aca="false">IF(K383="W",(G383-1)*J383,IF(K383="L",-J383,IF(K383="P",0,"")))</f>
        <v/>
      </c>
      <c r="M383" s="16" t="str">
        <f aca="false">IFERROR(L383*$B$3,"")</f>
        <v/>
      </c>
      <c r="N383" s="15" t="n">
        <f aca="false">SUM($L$9:L383)</f>
        <v>0.85</v>
      </c>
      <c r="O383" s="16" t="n">
        <f aca="false">SUM($M$9:M383)</f>
        <v>8.5</v>
      </c>
      <c r="P383" s="13" t="n">
        <f aca="false">IFERROR(N383/SUM($J$9:J383),"")</f>
        <v>0.85</v>
      </c>
      <c r="Q383" s="13" t="n">
        <f aca="false">IFERROR(COUNTIF($K$9:K383,"W")/COUNTIF($K$9:K383,"&lt;&gt;"),"")</f>
        <v>1</v>
      </c>
      <c r="R383" s="17" t="n">
        <f aca="false">IFERROR(AVERAGE($I$9:I383),"")</f>
        <v>0.0277777777777778</v>
      </c>
    </row>
    <row r="384" customFormat="false" ht="15" hidden="false" customHeight="false" outlineLevel="0" collapsed="false">
      <c r="A384" s="29"/>
      <c r="B384" s="30"/>
      <c r="C384" s="30"/>
      <c r="D384" s="30"/>
      <c r="E384" s="30"/>
      <c r="F384" s="30"/>
      <c r="G384" s="31"/>
      <c r="H384" s="31"/>
      <c r="I384" s="17" t="str">
        <f aca="false">IFERROR((G384-H384)/H384,"")</f>
        <v/>
      </c>
      <c r="J384" s="31"/>
      <c r="K384" s="30"/>
      <c r="L384" s="15" t="str">
        <f aca="false">IF(K384="W",(G384-1)*J384,IF(K384="L",-J384,IF(K384="P",0,"")))</f>
        <v/>
      </c>
      <c r="M384" s="16" t="str">
        <f aca="false">IFERROR(L384*$B$3,"")</f>
        <v/>
      </c>
      <c r="N384" s="15" t="n">
        <f aca="false">SUM($L$9:L384)</f>
        <v>0.85</v>
      </c>
      <c r="O384" s="16" t="n">
        <f aca="false">SUM($M$9:M384)</f>
        <v>8.5</v>
      </c>
      <c r="P384" s="13" t="n">
        <f aca="false">IFERROR(N384/SUM($J$9:J384),"")</f>
        <v>0.85</v>
      </c>
      <c r="Q384" s="13" t="n">
        <f aca="false">IFERROR(COUNTIF($K$9:K384,"W")/COUNTIF($K$9:K384,"&lt;&gt;"),"")</f>
        <v>1</v>
      </c>
      <c r="R384" s="17" t="n">
        <f aca="false">IFERROR(AVERAGE($I$9:I384),"")</f>
        <v>0.0277777777777778</v>
      </c>
    </row>
    <row r="385" customFormat="false" ht="15" hidden="false" customHeight="false" outlineLevel="0" collapsed="false">
      <c r="A385" s="29"/>
      <c r="B385" s="30"/>
      <c r="C385" s="30"/>
      <c r="D385" s="30"/>
      <c r="E385" s="30"/>
      <c r="F385" s="30"/>
      <c r="G385" s="31"/>
      <c r="H385" s="31"/>
      <c r="I385" s="17" t="str">
        <f aca="false">IFERROR((G385-H385)/H385,"")</f>
        <v/>
      </c>
      <c r="J385" s="31"/>
      <c r="K385" s="30"/>
      <c r="L385" s="15" t="str">
        <f aca="false">IF(K385="W",(G385-1)*J385,IF(K385="L",-J385,IF(K385="P",0,"")))</f>
        <v/>
      </c>
      <c r="M385" s="16" t="str">
        <f aca="false">IFERROR(L385*$B$3,"")</f>
        <v/>
      </c>
      <c r="N385" s="15" t="n">
        <f aca="false">SUM($L$9:L385)</f>
        <v>0.85</v>
      </c>
      <c r="O385" s="16" t="n">
        <f aca="false">SUM($M$9:M385)</f>
        <v>8.5</v>
      </c>
      <c r="P385" s="13" t="n">
        <f aca="false">IFERROR(N385/SUM($J$9:J385),"")</f>
        <v>0.85</v>
      </c>
      <c r="Q385" s="13" t="n">
        <f aca="false">IFERROR(COUNTIF($K$9:K385,"W")/COUNTIF($K$9:K385,"&lt;&gt;"),"")</f>
        <v>1</v>
      </c>
      <c r="R385" s="17" t="n">
        <f aca="false">IFERROR(AVERAGE($I$9:I385),"")</f>
        <v>0.0277777777777778</v>
      </c>
    </row>
    <row r="386" customFormat="false" ht="15" hidden="false" customHeight="false" outlineLevel="0" collapsed="false">
      <c r="A386" s="29"/>
      <c r="B386" s="30"/>
      <c r="C386" s="30"/>
      <c r="D386" s="30"/>
      <c r="E386" s="30"/>
      <c r="F386" s="30"/>
      <c r="G386" s="31"/>
      <c r="H386" s="31"/>
      <c r="I386" s="17" t="str">
        <f aca="false">IFERROR((G386-H386)/H386,"")</f>
        <v/>
      </c>
      <c r="J386" s="31"/>
      <c r="K386" s="30"/>
      <c r="L386" s="15" t="str">
        <f aca="false">IF(K386="W",(G386-1)*J386,IF(K386="L",-J386,IF(K386="P",0,"")))</f>
        <v/>
      </c>
      <c r="M386" s="16" t="str">
        <f aca="false">IFERROR(L386*$B$3,"")</f>
        <v/>
      </c>
      <c r="N386" s="15" t="n">
        <f aca="false">SUM($L$9:L386)</f>
        <v>0.85</v>
      </c>
      <c r="O386" s="16" t="n">
        <f aca="false">SUM($M$9:M386)</f>
        <v>8.5</v>
      </c>
      <c r="P386" s="13" t="n">
        <f aca="false">IFERROR(N386/SUM($J$9:J386),"")</f>
        <v>0.85</v>
      </c>
      <c r="Q386" s="13" t="n">
        <f aca="false">IFERROR(COUNTIF($K$9:K386,"W")/COUNTIF($K$9:K386,"&lt;&gt;"),"")</f>
        <v>1</v>
      </c>
      <c r="R386" s="17" t="n">
        <f aca="false">IFERROR(AVERAGE($I$9:I386),"")</f>
        <v>0.0277777777777778</v>
      </c>
    </row>
    <row r="387" customFormat="false" ht="15" hidden="false" customHeight="false" outlineLevel="0" collapsed="false">
      <c r="A387" s="29"/>
      <c r="B387" s="30"/>
      <c r="C387" s="30"/>
      <c r="D387" s="30"/>
      <c r="E387" s="30"/>
      <c r="F387" s="30"/>
      <c r="G387" s="31"/>
      <c r="H387" s="31"/>
      <c r="I387" s="17" t="str">
        <f aca="false">IFERROR((G387-H387)/H387,"")</f>
        <v/>
      </c>
      <c r="J387" s="31"/>
      <c r="K387" s="30"/>
      <c r="L387" s="15" t="str">
        <f aca="false">IF(K387="W",(G387-1)*J387,IF(K387="L",-J387,IF(K387="P",0,"")))</f>
        <v/>
      </c>
      <c r="M387" s="16" t="str">
        <f aca="false">IFERROR(L387*$B$3,"")</f>
        <v/>
      </c>
      <c r="N387" s="15" t="n">
        <f aca="false">SUM($L$9:L387)</f>
        <v>0.85</v>
      </c>
      <c r="O387" s="16" t="n">
        <f aca="false">SUM($M$9:M387)</f>
        <v>8.5</v>
      </c>
      <c r="P387" s="13" t="n">
        <f aca="false">IFERROR(N387/SUM($J$9:J387),"")</f>
        <v>0.85</v>
      </c>
      <c r="Q387" s="13" t="n">
        <f aca="false">IFERROR(COUNTIF($K$9:K387,"W")/COUNTIF($K$9:K387,"&lt;&gt;"),"")</f>
        <v>1</v>
      </c>
      <c r="R387" s="17" t="n">
        <f aca="false">IFERROR(AVERAGE($I$9:I387),"")</f>
        <v>0.0277777777777778</v>
      </c>
    </row>
    <row r="388" customFormat="false" ht="15" hidden="false" customHeight="false" outlineLevel="0" collapsed="false">
      <c r="A388" s="29"/>
      <c r="B388" s="30"/>
      <c r="C388" s="30"/>
      <c r="D388" s="30"/>
      <c r="E388" s="30"/>
      <c r="F388" s="30"/>
      <c r="G388" s="31"/>
      <c r="H388" s="31"/>
      <c r="I388" s="17" t="str">
        <f aca="false">IFERROR((G388-H388)/H388,"")</f>
        <v/>
      </c>
      <c r="J388" s="31"/>
      <c r="K388" s="30"/>
      <c r="L388" s="15" t="str">
        <f aca="false">IF(K388="W",(G388-1)*J388,IF(K388="L",-J388,IF(K388="P",0,"")))</f>
        <v/>
      </c>
      <c r="M388" s="16" t="str">
        <f aca="false">IFERROR(L388*$B$3,"")</f>
        <v/>
      </c>
      <c r="N388" s="15" t="n">
        <f aca="false">SUM($L$9:L388)</f>
        <v>0.85</v>
      </c>
      <c r="O388" s="16" t="n">
        <f aca="false">SUM($M$9:M388)</f>
        <v>8.5</v>
      </c>
      <c r="P388" s="13" t="n">
        <f aca="false">IFERROR(N388/SUM($J$9:J388),"")</f>
        <v>0.85</v>
      </c>
      <c r="Q388" s="13" t="n">
        <f aca="false">IFERROR(COUNTIF($K$9:K388,"W")/COUNTIF($K$9:K388,"&lt;&gt;"),"")</f>
        <v>1</v>
      </c>
      <c r="R388" s="17" t="n">
        <f aca="false">IFERROR(AVERAGE($I$9:I388),"")</f>
        <v>0.0277777777777778</v>
      </c>
    </row>
    <row r="389" customFormat="false" ht="15" hidden="false" customHeight="false" outlineLevel="0" collapsed="false">
      <c r="A389" s="29"/>
      <c r="B389" s="30"/>
      <c r="C389" s="30"/>
      <c r="D389" s="30"/>
      <c r="E389" s="30"/>
      <c r="F389" s="30"/>
      <c r="G389" s="31"/>
      <c r="H389" s="31"/>
      <c r="I389" s="17" t="str">
        <f aca="false">IFERROR((G389-H389)/H389,"")</f>
        <v/>
      </c>
      <c r="J389" s="31"/>
      <c r="K389" s="30"/>
      <c r="L389" s="15" t="str">
        <f aca="false">IF(K389="W",(G389-1)*J389,IF(K389="L",-J389,IF(K389="P",0,"")))</f>
        <v/>
      </c>
      <c r="M389" s="16" t="str">
        <f aca="false">IFERROR(L389*$B$3,"")</f>
        <v/>
      </c>
      <c r="N389" s="15" t="n">
        <f aca="false">SUM($L$9:L389)</f>
        <v>0.85</v>
      </c>
      <c r="O389" s="16" t="n">
        <f aca="false">SUM($M$9:M389)</f>
        <v>8.5</v>
      </c>
      <c r="P389" s="13" t="n">
        <f aca="false">IFERROR(N389/SUM($J$9:J389),"")</f>
        <v>0.85</v>
      </c>
      <c r="Q389" s="13" t="n">
        <f aca="false">IFERROR(COUNTIF($K$9:K389,"W")/COUNTIF($K$9:K389,"&lt;&gt;"),"")</f>
        <v>1</v>
      </c>
      <c r="R389" s="17" t="n">
        <f aca="false">IFERROR(AVERAGE($I$9:I389),"")</f>
        <v>0.0277777777777778</v>
      </c>
    </row>
    <row r="390" customFormat="false" ht="15" hidden="false" customHeight="false" outlineLevel="0" collapsed="false">
      <c r="A390" s="29"/>
      <c r="B390" s="30"/>
      <c r="C390" s="30"/>
      <c r="D390" s="30"/>
      <c r="E390" s="30"/>
      <c r="F390" s="30"/>
      <c r="G390" s="31"/>
      <c r="H390" s="31"/>
      <c r="I390" s="17" t="str">
        <f aca="false">IFERROR((G390-H390)/H390,"")</f>
        <v/>
      </c>
      <c r="J390" s="31"/>
      <c r="K390" s="30"/>
      <c r="L390" s="15" t="str">
        <f aca="false">IF(K390="W",(G390-1)*J390,IF(K390="L",-J390,IF(K390="P",0,"")))</f>
        <v/>
      </c>
      <c r="M390" s="16" t="str">
        <f aca="false">IFERROR(L390*$B$3,"")</f>
        <v/>
      </c>
      <c r="N390" s="15" t="n">
        <f aca="false">SUM($L$9:L390)</f>
        <v>0.85</v>
      </c>
      <c r="O390" s="16" t="n">
        <f aca="false">SUM($M$9:M390)</f>
        <v>8.5</v>
      </c>
      <c r="P390" s="13" t="n">
        <f aca="false">IFERROR(N390/SUM($J$9:J390),"")</f>
        <v>0.85</v>
      </c>
      <c r="Q390" s="13" t="n">
        <f aca="false">IFERROR(COUNTIF($K$9:K390,"W")/COUNTIF($K$9:K390,"&lt;&gt;"),"")</f>
        <v>1</v>
      </c>
      <c r="R390" s="17" t="n">
        <f aca="false">IFERROR(AVERAGE($I$9:I390),"")</f>
        <v>0.0277777777777778</v>
      </c>
    </row>
    <row r="391" customFormat="false" ht="15" hidden="false" customHeight="false" outlineLevel="0" collapsed="false">
      <c r="A391" s="29"/>
      <c r="B391" s="30"/>
      <c r="C391" s="30"/>
      <c r="D391" s="30"/>
      <c r="E391" s="30"/>
      <c r="F391" s="30"/>
      <c r="G391" s="31"/>
      <c r="H391" s="31"/>
      <c r="I391" s="17" t="str">
        <f aca="false">IFERROR((G391-H391)/H391,"")</f>
        <v/>
      </c>
      <c r="J391" s="31"/>
      <c r="K391" s="30"/>
      <c r="L391" s="15" t="str">
        <f aca="false">IF(K391="W",(G391-1)*J391,IF(K391="L",-J391,IF(K391="P",0,"")))</f>
        <v/>
      </c>
      <c r="M391" s="16" t="str">
        <f aca="false">IFERROR(L391*$B$3,"")</f>
        <v/>
      </c>
      <c r="N391" s="15" t="n">
        <f aca="false">SUM($L$9:L391)</f>
        <v>0.85</v>
      </c>
      <c r="O391" s="16" t="n">
        <f aca="false">SUM($M$9:M391)</f>
        <v>8.5</v>
      </c>
      <c r="P391" s="13" t="n">
        <f aca="false">IFERROR(N391/SUM($J$9:J391),"")</f>
        <v>0.85</v>
      </c>
      <c r="Q391" s="13" t="n">
        <f aca="false">IFERROR(COUNTIF($K$9:K391,"W")/COUNTIF($K$9:K391,"&lt;&gt;"),"")</f>
        <v>1</v>
      </c>
      <c r="R391" s="17" t="n">
        <f aca="false">IFERROR(AVERAGE($I$9:I391),"")</f>
        <v>0.0277777777777778</v>
      </c>
    </row>
    <row r="392" customFormat="false" ht="15" hidden="false" customHeight="false" outlineLevel="0" collapsed="false">
      <c r="A392" s="29"/>
      <c r="B392" s="30"/>
      <c r="C392" s="30"/>
      <c r="D392" s="30"/>
      <c r="E392" s="30"/>
      <c r="F392" s="30"/>
      <c r="G392" s="31"/>
      <c r="H392" s="31"/>
      <c r="I392" s="17" t="str">
        <f aca="false">IFERROR((G392-H392)/H392,"")</f>
        <v/>
      </c>
      <c r="J392" s="31"/>
      <c r="K392" s="30"/>
      <c r="L392" s="15" t="str">
        <f aca="false">IF(K392="W",(G392-1)*J392,IF(K392="L",-J392,IF(K392="P",0,"")))</f>
        <v/>
      </c>
      <c r="M392" s="16" t="str">
        <f aca="false">IFERROR(L392*$B$3,"")</f>
        <v/>
      </c>
      <c r="N392" s="15" t="n">
        <f aca="false">SUM($L$9:L392)</f>
        <v>0.85</v>
      </c>
      <c r="O392" s="16" t="n">
        <f aca="false">SUM($M$9:M392)</f>
        <v>8.5</v>
      </c>
      <c r="P392" s="13" t="n">
        <f aca="false">IFERROR(N392/SUM($J$9:J392),"")</f>
        <v>0.85</v>
      </c>
      <c r="Q392" s="13" t="n">
        <f aca="false">IFERROR(COUNTIF($K$9:K392,"W")/COUNTIF($K$9:K392,"&lt;&gt;"),"")</f>
        <v>1</v>
      </c>
      <c r="R392" s="17" t="n">
        <f aca="false">IFERROR(AVERAGE($I$9:I392),"")</f>
        <v>0.0277777777777778</v>
      </c>
    </row>
    <row r="393" customFormat="false" ht="15" hidden="false" customHeight="false" outlineLevel="0" collapsed="false">
      <c r="A393" s="29"/>
      <c r="B393" s="30"/>
      <c r="C393" s="30"/>
      <c r="D393" s="30"/>
      <c r="E393" s="30"/>
      <c r="F393" s="30"/>
      <c r="G393" s="31"/>
      <c r="H393" s="31"/>
      <c r="I393" s="17" t="str">
        <f aca="false">IFERROR((G393-H393)/H393,"")</f>
        <v/>
      </c>
      <c r="J393" s="31"/>
      <c r="K393" s="30"/>
      <c r="L393" s="15" t="str">
        <f aca="false">IF(K393="W",(G393-1)*J393,IF(K393="L",-J393,IF(K393="P",0,"")))</f>
        <v/>
      </c>
      <c r="M393" s="16" t="str">
        <f aca="false">IFERROR(L393*$B$3,"")</f>
        <v/>
      </c>
      <c r="N393" s="15" t="n">
        <f aca="false">SUM($L$9:L393)</f>
        <v>0.85</v>
      </c>
      <c r="O393" s="16" t="n">
        <f aca="false">SUM($M$9:M393)</f>
        <v>8.5</v>
      </c>
      <c r="P393" s="13" t="n">
        <f aca="false">IFERROR(N393/SUM($J$9:J393),"")</f>
        <v>0.85</v>
      </c>
      <c r="Q393" s="13" t="n">
        <f aca="false">IFERROR(COUNTIF($K$9:K393,"W")/COUNTIF($K$9:K393,"&lt;&gt;"),"")</f>
        <v>1</v>
      </c>
      <c r="R393" s="17" t="n">
        <f aca="false">IFERROR(AVERAGE($I$9:I393),"")</f>
        <v>0.0277777777777778</v>
      </c>
    </row>
    <row r="394" customFormat="false" ht="15" hidden="false" customHeight="false" outlineLevel="0" collapsed="false">
      <c r="A394" s="29"/>
      <c r="B394" s="30"/>
      <c r="C394" s="30"/>
      <c r="D394" s="30"/>
      <c r="E394" s="30"/>
      <c r="F394" s="30"/>
      <c r="G394" s="31"/>
      <c r="H394" s="31"/>
      <c r="I394" s="17" t="str">
        <f aca="false">IFERROR((G394-H394)/H394,"")</f>
        <v/>
      </c>
      <c r="J394" s="31"/>
      <c r="K394" s="30"/>
      <c r="L394" s="15" t="str">
        <f aca="false">IF(K394="W",(G394-1)*J394,IF(K394="L",-J394,IF(K394="P",0,"")))</f>
        <v/>
      </c>
      <c r="M394" s="16" t="str">
        <f aca="false">IFERROR(L394*$B$3,"")</f>
        <v/>
      </c>
      <c r="N394" s="15" t="n">
        <f aca="false">SUM($L$9:L394)</f>
        <v>0.85</v>
      </c>
      <c r="O394" s="16" t="n">
        <f aca="false">SUM($M$9:M394)</f>
        <v>8.5</v>
      </c>
      <c r="P394" s="13" t="n">
        <f aca="false">IFERROR(N394/SUM($J$9:J394),"")</f>
        <v>0.85</v>
      </c>
      <c r="Q394" s="13" t="n">
        <f aca="false">IFERROR(COUNTIF($K$9:K394,"W")/COUNTIF($K$9:K394,"&lt;&gt;"),"")</f>
        <v>1</v>
      </c>
      <c r="R394" s="17" t="n">
        <f aca="false">IFERROR(AVERAGE($I$9:I394),"")</f>
        <v>0.0277777777777778</v>
      </c>
    </row>
    <row r="395" customFormat="false" ht="15" hidden="false" customHeight="false" outlineLevel="0" collapsed="false">
      <c r="A395" s="29"/>
      <c r="B395" s="30"/>
      <c r="C395" s="30"/>
      <c r="D395" s="30"/>
      <c r="E395" s="30"/>
      <c r="F395" s="30"/>
      <c r="G395" s="31"/>
      <c r="H395" s="31"/>
      <c r="I395" s="17" t="str">
        <f aca="false">IFERROR((G395-H395)/H395,"")</f>
        <v/>
      </c>
      <c r="J395" s="31"/>
      <c r="K395" s="30"/>
      <c r="L395" s="15" t="str">
        <f aca="false">IF(K395="W",(G395-1)*J395,IF(K395="L",-J395,IF(K395="P",0,"")))</f>
        <v/>
      </c>
      <c r="M395" s="16" t="str">
        <f aca="false">IFERROR(L395*$B$3,"")</f>
        <v/>
      </c>
      <c r="N395" s="15" t="n">
        <f aca="false">SUM($L$9:L395)</f>
        <v>0.85</v>
      </c>
      <c r="O395" s="16" t="n">
        <f aca="false">SUM($M$9:M395)</f>
        <v>8.5</v>
      </c>
      <c r="P395" s="13" t="n">
        <f aca="false">IFERROR(N395/SUM($J$9:J395),"")</f>
        <v>0.85</v>
      </c>
      <c r="Q395" s="13" t="n">
        <f aca="false">IFERROR(COUNTIF($K$9:K395,"W")/COUNTIF($K$9:K395,"&lt;&gt;"),"")</f>
        <v>1</v>
      </c>
      <c r="R395" s="17" t="n">
        <f aca="false">IFERROR(AVERAGE($I$9:I395),"")</f>
        <v>0.0277777777777778</v>
      </c>
    </row>
    <row r="396" customFormat="false" ht="15" hidden="false" customHeight="false" outlineLevel="0" collapsed="false">
      <c r="A396" s="29"/>
      <c r="B396" s="30"/>
      <c r="C396" s="30"/>
      <c r="D396" s="30"/>
      <c r="E396" s="30"/>
      <c r="F396" s="30"/>
      <c r="G396" s="31"/>
      <c r="H396" s="31"/>
      <c r="I396" s="17" t="str">
        <f aca="false">IFERROR((G396-H396)/H396,"")</f>
        <v/>
      </c>
      <c r="J396" s="31"/>
      <c r="K396" s="30"/>
      <c r="L396" s="15" t="str">
        <f aca="false">IF(K396="W",(G396-1)*J396,IF(K396="L",-J396,IF(K396="P",0,"")))</f>
        <v/>
      </c>
      <c r="M396" s="16" t="str">
        <f aca="false">IFERROR(L396*$B$3,"")</f>
        <v/>
      </c>
      <c r="N396" s="15" t="n">
        <f aca="false">SUM($L$9:L396)</f>
        <v>0.85</v>
      </c>
      <c r="O396" s="16" t="n">
        <f aca="false">SUM($M$9:M396)</f>
        <v>8.5</v>
      </c>
      <c r="P396" s="13" t="n">
        <f aca="false">IFERROR(N396/SUM($J$9:J396),"")</f>
        <v>0.85</v>
      </c>
      <c r="Q396" s="13" t="n">
        <f aca="false">IFERROR(COUNTIF($K$9:K396,"W")/COUNTIF($K$9:K396,"&lt;&gt;"),"")</f>
        <v>1</v>
      </c>
      <c r="R396" s="17" t="n">
        <f aca="false">IFERROR(AVERAGE($I$9:I396),"")</f>
        <v>0.0277777777777778</v>
      </c>
    </row>
    <row r="397" customFormat="false" ht="15" hidden="false" customHeight="false" outlineLevel="0" collapsed="false">
      <c r="A397" s="29"/>
      <c r="B397" s="30"/>
      <c r="C397" s="30"/>
      <c r="D397" s="30"/>
      <c r="E397" s="30"/>
      <c r="F397" s="30"/>
      <c r="G397" s="31"/>
      <c r="H397" s="31"/>
      <c r="I397" s="17" t="str">
        <f aca="false">IFERROR((G397-H397)/H397,"")</f>
        <v/>
      </c>
      <c r="J397" s="31"/>
      <c r="K397" s="30"/>
      <c r="L397" s="15" t="str">
        <f aca="false">IF(K397="W",(G397-1)*J397,IF(K397="L",-J397,IF(K397="P",0,"")))</f>
        <v/>
      </c>
      <c r="M397" s="16" t="str">
        <f aca="false">IFERROR(L397*$B$3,"")</f>
        <v/>
      </c>
      <c r="N397" s="15" t="n">
        <f aca="false">SUM($L$9:L397)</f>
        <v>0.85</v>
      </c>
      <c r="O397" s="16" t="n">
        <f aca="false">SUM($M$9:M397)</f>
        <v>8.5</v>
      </c>
      <c r="P397" s="13" t="n">
        <f aca="false">IFERROR(N397/SUM($J$9:J397),"")</f>
        <v>0.85</v>
      </c>
      <c r="Q397" s="13" t="n">
        <f aca="false">IFERROR(COUNTIF($K$9:K397,"W")/COUNTIF($K$9:K397,"&lt;&gt;"),"")</f>
        <v>1</v>
      </c>
      <c r="R397" s="17" t="n">
        <f aca="false">IFERROR(AVERAGE($I$9:I397),"")</f>
        <v>0.0277777777777778</v>
      </c>
    </row>
    <row r="398" customFormat="false" ht="15" hidden="false" customHeight="false" outlineLevel="0" collapsed="false">
      <c r="A398" s="29"/>
      <c r="B398" s="30"/>
      <c r="C398" s="30"/>
      <c r="D398" s="30"/>
      <c r="E398" s="30"/>
      <c r="F398" s="30"/>
      <c r="G398" s="31"/>
      <c r="H398" s="31"/>
      <c r="I398" s="17" t="str">
        <f aca="false">IFERROR((G398-H398)/H398,"")</f>
        <v/>
      </c>
      <c r="J398" s="31"/>
      <c r="K398" s="30"/>
      <c r="L398" s="15" t="str">
        <f aca="false">IF(K398="W",(G398-1)*J398,IF(K398="L",-J398,IF(K398="P",0,"")))</f>
        <v/>
      </c>
      <c r="M398" s="16" t="str">
        <f aca="false">IFERROR(L398*$B$3,"")</f>
        <v/>
      </c>
      <c r="N398" s="15" t="n">
        <f aca="false">SUM($L$9:L398)</f>
        <v>0.85</v>
      </c>
      <c r="O398" s="16" t="n">
        <f aca="false">SUM($M$9:M398)</f>
        <v>8.5</v>
      </c>
      <c r="P398" s="13" t="n">
        <f aca="false">IFERROR(N398/SUM($J$9:J398),"")</f>
        <v>0.85</v>
      </c>
      <c r="Q398" s="13" t="n">
        <f aca="false">IFERROR(COUNTIF($K$9:K398,"W")/COUNTIF($K$9:K398,"&lt;&gt;"),"")</f>
        <v>1</v>
      </c>
      <c r="R398" s="17" t="n">
        <f aca="false">IFERROR(AVERAGE($I$9:I398),"")</f>
        <v>0.0277777777777778</v>
      </c>
    </row>
    <row r="399" customFormat="false" ht="15" hidden="false" customHeight="false" outlineLevel="0" collapsed="false">
      <c r="A399" s="29"/>
      <c r="B399" s="30"/>
      <c r="C399" s="30"/>
      <c r="D399" s="30"/>
      <c r="E399" s="30"/>
      <c r="F399" s="30"/>
      <c r="G399" s="31"/>
      <c r="H399" s="31"/>
      <c r="I399" s="17" t="str">
        <f aca="false">IFERROR((G399-H399)/H399,"")</f>
        <v/>
      </c>
      <c r="J399" s="31"/>
      <c r="K399" s="30"/>
      <c r="L399" s="15" t="str">
        <f aca="false">IF(K399="W",(G399-1)*J399,IF(K399="L",-J399,IF(K399="P",0,"")))</f>
        <v/>
      </c>
      <c r="M399" s="16" t="str">
        <f aca="false">IFERROR(L399*$B$3,"")</f>
        <v/>
      </c>
      <c r="N399" s="15" t="n">
        <f aca="false">SUM($L$9:L399)</f>
        <v>0.85</v>
      </c>
      <c r="O399" s="16" t="n">
        <f aca="false">SUM($M$9:M399)</f>
        <v>8.5</v>
      </c>
      <c r="P399" s="13" t="n">
        <f aca="false">IFERROR(N399/SUM($J$9:J399),"")</f>
        <v>0.85</v>
      </c>
      <c r="Q399" s="13" t="n">
        <f aca="false">IFERROR(COUNTIF($K$9:K399,"W")/COUNTIF($K$9:K399,"&lt;&gt;"),"")</f>
        <v>1</v>
      </c>
      <c r="R399" s="17" t="n">
        <f aca="false">IFERROR(AVERAGE($I$9:I399),"")</f>
        <v>0.0277777777777778</v>
      </c>
    </row>
    <row r="400" customFormat="false" ht="15" hidden="false" customHeight="false" outlineLevel="0" collapsed="false">
      <c r="A400" s="29"/>
      <c r="B400" s="30"/>
      <c r="C400" s="30"/>
      <c r="D400" s="30"/>
      <c r="E400" s="30"/>
      <c r="F400" s="30"/>
      <c r="G400" s="31"/>
      <c r="H400" s="31"/>
      <c r="I400" s="17" t="str">
        <f aca="false">IFERROR((G400-H400)/H400,"")</f>
        <v/>
      </c>
      <c r="J400" s="31"/>
      <c r="K400" s="30"/>
      <c r="L400" s="15" t="str">
        <f aca="false">IF(K400="W",(G400-1)*J400,IF(K400="L",-J400,IF(K400="P",0,"")))</f>
        <v/>
      </c>
      <c r="M400" s="16" t="str">
        <f aca="false">IFERROR(L400*$B$3,"")</f>
        <v/>
      </c>
      <c r="N400" s="15" t="n">
        <f aca="false">SUM($L$9:L400)</f>
        <v>0.85</v>
      </c>
      <c r="O400" s="16" t="n">
        <f aca="false">SUM($M$9:M400)</f>
        <v>8.5</v>
      </c>
      <c r="P400" s="13" t="n">
        <f aca="false">IFERROR(N400/SUM($J$9:J400),"")</f>
        <v>0.85</v>
      </c>
      <c r="Q400" s="13" t="n">
        <f aca="false">IFERROR(COUNTIF($K$9:K400,"W")/COUNTIF($K$9:K400,"&lt;&gt;"),"")</f>
        <v>1</v>
      </c>
      <c r="R400" s="17" t="n">
        <f aca="false">IFERROR(AVERAGE($I$9:I400),"")</f>
        <v>0.0277777777777778</v>
      </c>
    </row>
    <row r="401" customFormat="false" ht="15" hidden="false" customHeight="false" outlineLevel="0" collapsed="false">
      <c r="A401" s="29"/>
      <c r="B401" s="30"/>
      <c r="C401" s="30"/>
      <c r="D401" s="30"/>
      <c r="E401" s="30"/>
      <c r="F401" s="30"/>
      <c r="G401" s="31"/>
      <c r="H401" s="31"/>
      <c r="I401" s="17" t="str">
        <f aca="false">IFERROR((G401-H401)/H401,"")</f>
        <v/>
      </c>
      <c r="J401" s="31"/>
      <c r="K401" s="30"/>
      <c r="L401" s="15" t="str">
        <f aca="false">IF(K401="W",(G401-1)*J401,IF(K401="L",-J401,IF(K401="P",0,"")))</f>
        <v/>
      </c>
      <c r="M401" s="16" t="str">
        <f aca="false">IFERROR(L401*$B$3,"")</f>
        <v/>
      </c>
      <c r="N401" s="15" t="n">
        <f aca="false">SUM($L$9:L401)</f>
        <v>0.85</v>
      </c>
      <c r="O401" s="16" t="n">
        <f aca="false">SUM($M$9:M401)</f>
        <v>8.5</v>
      </c>
      <c r="P401" s="13" t="n">
        <f aca="false">IFERROR(N401/SUM($J$9:J401),"")</f>
        <v>0.85</v>
      </c>
      <c r="Q401" s="13" t="n">
        <f aca="false">IFERROR(COUNTIF($K$9:K401,"W")/COUNTIF($K$9:K401,"&lt;&gt;"),"")</f>
        <v>1</v>
      </c>
      <c r="R401" s="17" t="n">
        <f aca="false">IFERROR(AVERAGE($I$9:I401),"")</f>
        <v>0.0277777777777778</v>
      </c>
    </row>
    <row r="402" customFormat="false" ht="15" hidden="false" customHeight="false" outlineLevel="0" collapsed="false">
      <c r="A402" s="29"/>
      <c r="B402" s="30"/>
      <c r="C402" s="30"/>
      <c r="D402" s="30"/>
      <c r="E402" s="30"/>
      <c r="F402" s="30"/>
      <c r="G402" s="31"/>
      <c r="H402" s="31"/>
      <c r="I402" s="17" t="str">
        <f aca="false">IFERROR((G402-H402)/H402,"")</f>
        <v/>
      </c>
      <c r="J402" s="31"/>
      <c r="K402" s="30"/>
      <c r="L402" s="15" t="str">
        <f aca="false">IF(K402="W",(G402-1)*J402,IF(K402="L",-J402,IF(K402="P",0,"")))</f>
        <v/>
      </c>
      <c r="M402" s="16" t="str">
        <f aca="false">IFERROR(L402*$B$3,"")</f>
        <v/>
      </c>
      <c r="N402" s="15" t="n">
        <f aca="false">SUM($L$9:L402)</f>
        <v>0.85</v>
      </c>
      <c r="O402" s="16" t="n">
        <f aca="false">SUM($M$9:M402)</f>
        <v>8.5</v>
      </c>
      <c r="P402" s="13" t="n">
        <f aca="false">IFERROR(N402/SUM($J$9:J402),"")</f>
        <v>0.85</v>
      </c>
      <c r="Q402" s="13" t="n">
        <f aca="false">IFERROR(COUNTIF($K$9:K402,"W")/COUNTIF($K$9:K402,"&lt;&gt;"),"")</f>
        <v>1</v>
      </c>
      <c r="R402" s="17" t="n">
        <f aca="false">IFERROR(AVERAGE($I$9:I402),"")</f>
        <v>0.0277777777777778</v>
      </c>
    </row>
    <row r="403" customFormat="false" ht="15" hidden="false" customHeight="false" outlineLevel="0" collapsed="false">
      <c r="A403" s="29"/>
      <c r="B403" s="30"/>
      <c r="C403" s="30"/>
      <c r="D403" s="30"/>
      <c r="E403" s="30"/>
      <c r="F403" s="30"/>
      <c r="G403" s="31"/>
      <c r="H403" s="31"/>
      <c r="I403" s="17" t="str">
        <f aca="false">IFERROR((G403-H403)/H403,"")</f>
        <v/>
      </c>
      <c r="J403" s="31"/>
      <c r="K403" s="30"/>
      <c r="L403" s="15" t="str">
        <f aca="false">IF(K403="W",(G403-1)*J403,IF(K403="L",-J403,IF(K403="P",0,"")))</f>
        <v/>
      </c>
      <c r="M403" s="16" t="str">
        <f aca="false">IFERROR(L403*$B$3,"")</f>
        <v/>
      </c>
      <c r="N403" s="15" t="n">
        <f aca="false">SUM($L$9:L403)</f>
        <v>0.85</v>
      </c>
      <c r="O403" s="16" t="n">
        <f aca="false">SUM($M$9:M403)</f>
        <v>8.5</v>
      </c>
      <c r="P403" s="13" t="n">
        <f aca="false">IFERROR(N403/SUM($J$9:J403),"")</f>
        <v>0.85</v>
      </c>
      <c r="Q403" s="13" t="n">
        <f aca="false">IFERROR(COUNTIF($K$9:K403,"W")/COUNTIF($K$9:K403,"&lt;&gt;"),"")</f>
        <v>1</v>
      </c>
      <c r="R403" s="17" t="n">
        <f aca="false">IFERROR(AVERAGE($I$9:I403),"")</f>
        <v>0.0277777777777778</v>
      </c>
    </row>
    <row r="404" customFormat="false" ht="15" hidden="false" customHeight="false" outlineLevel="0" collapsed="false">
      <c r="A404" s="29"/>
      <c r="B404" s="30"/>
      <c r="C404" s="30"/>
      <c r="D404" s="30"/>
      <c r="E404" s="30"/>
      <c r="F404" s="30"/>
      <c r="G404" s="31"/>
      <c r="H404" s="31"/>
      <c r="I404" s="17" t="str">
        <f aca="false">IFERROR((G404-H404)/H404,"")</f>
        <v/>
      </c>
      <c r="J404" s="31"/>
      <c r="K404" s="30"/>
      <c r="L404" s="15" t="str">
        <f aca="false">IF(K404="W",(G404-1)*J404,IF(K404="L",-J404,IF(K404="P",0,"")))</f>
        <v/>
      </c>
      <c r="M404" s="16" t="str">
        <f aca="false">IFERROR(L404*$B$3,"")</f>
        <v/>
      </c>
      <c r="N404" s="15" t="n">
        <f aca="false">SUM($L$9:L404)</f>
        <v>0.85</v>
      </c>
      <c r="O404" s="16" t="n">
        <f aca="false">SUM($M$9:M404)</f>
        <v>8.5</v>
      </c>
      <c r="P404" s="13" t="n">
        <f aca="false">IFERROR(N404/SUM($J$9:J404),"")</f>
        <v>0.85</v>
      </c>
      <c r="Q404" s="13" t="n">
        <f aca="false">IFERROR(COUNTIF($K$9:K404,"W")/COUNTIF($K$9:K404,"&lt;&gt;"),"")</f>
        <v>1</v>
      </c>
      <c r="R404" s="17" t="n">
        <f aca="false">IFERROR(AVERAGE($I$9:I404),"")</f>
        <v>0.0277777777777778</v>
      </c>
    </row>
    <row r="405" customFormat="false" ht="15" hidden="false" customHeight="false" outlineLevel="0" collapsed="false">
      <c r="A405" s="29"/>
      <c r="B405" s="30"/>
      <c r="C405" s="30"/>
      <c r="D405" s="30"/>
      <c r="E405" s="30"/>
      <c r="F405" s="30"/>
      <c r="G405" s="31"/>
      <c r="H405" s="31"/>
      <c r="I405" s="17" t="str">
        <f aca="false">IFERROR((G405-H405)/H405,"")</f>
        <v/>
      </c>
      <c r="J405" s="31"/>
      <c r="K405" s="30"/>
      <c r="L405" s="15" t="str">
        <f aca="false">IF(K405="W",(G405-1)*J405,IF(K405="L",-J405,IF(K405="P",0,"")))</f>
        <v/>
      </c>
      <c r="M405" s="16" t="str">
        <f aca="false">IFERROR(L405*$B$3,"")</f>
        <v/>
      </c>
      <c r="N405" s="15" t="n">
        <f aca="false">SUM($L$9:L405)</f>
        <v>0.85</v>
      </c>
      <c r="O405" s="16" t="n">
        <f aca="false">SUM($M$9:M405)</f>
        <v>8.5</v>
      </c>
      <c r="P405" s="13" t="n">
        <f aca="false">IFERROR(N405/SUM($J$9:J405),"")</f>
        <v>0.85</v>
      </c>
      <c r="Q405" s="13" t="n">
        <f aca="false">IFERROR(COUNTIF($K$9:K405,"W")/COUNTIF($K$9:K405,"&lt;&gt;"),"")</f>
        <v>1</v>
      </c>
      <c r="R405" s="17" t="n">
        <f aca="false">IFERROR(AVERAGE($I$9:I405),"")</f>
        <v>0.0277777777777778</v>
      </c>
    </row>
    <row r="406" customFormat="false" ht="15" hidden="false" customHeight="false" outlineLevel="0" collapsed="false">
      <c r="A406" s="29"/>
      <c r="B406" s="30"/>
      <c r="C406" s="30"/>
      <c r="D406" s="30"/>
      <c r="E406" s="30"/>
      <c r="F406" s="30"/>
      <c r="G406" s="31"/>
      <c r="H406" s="31"/>
      <c r="I406" s="17" t="str">
        <f aca="false">IFERROR((G406-H406)/H406,"")</f>
        <v/>
      </c>
      <c r="J406" s="31"/>
      <c r="K406" s="30"/>
      <c r="L406" s="15" t="str">
        <f aca="false">IF(K406="W",(G406-1)*J406,IF(K406="L",-J406,IF(K406="P",0,"")))</f>
        <v/>
      </c>
      <c r="M406" s="16" t="str">
        <f aca="false">IFERROR(L406*$B$3,"")</f>
        <v/>
      </c>
      <c r="N406" s="15" t="n">
        <f aca="false">SUM($L$9:L406)</f>
        <v>0.85</v>
      </c>
      <c r="O406" s="16" t="n">
        <f aca="false">SUM($M$9:M406)</f>
        <v>8.5</v>
      </c>
      <c r="P406" s="13" t="n">
        <f aca="false">IFERROR(N406/SUM($J$9:J406),"")</f>
        <v>0.85</v>
      </c>
      <c r="Q406" s="13" t="n">
        <f aca="false">IFERROR(COUNTIF($K$9:K406,"W")/COUNTIF($K$9:K406,"&lt;&gt;"),"")</f>
        <v>1</v>
      </c>
      <c r="R406" s="17" t="n">
        <f aca="false">IFERROR(AVERAGE($I$9:I406),"")</f>
        <v>0.0277777777777778</v>
      </c>
    </row>
    <row r="407" customFormat="false" ht="15" hidden="false" customHeight="false" outlineLevel="0" collapsed="false">
      <c r="A407" s="29"/>
      <c r="B407" s="30"/>
      <c r="C407" s="30"/>
      <c r="D407" s="30"/>
      <c r="E407" s="30"/>
      <c r="F407" s="30"/>
      <c r="G407" s="31"/>
      <c r="H407" s="31"/>
      <c r="I407" s="17" t="str">
        <f aca="false">IFERROR((G407-H407)/H407,"")</f>
        <v/>
      </c>
      <c r="J407" s="31"/>
      <c r="K407" s="30"/>
      <c r="L407" s="15" t="str">
        <f aca="false">IF(K407="W",(G407-1)*J407,IF(K407="L",-J407,IF(K407="P",0,"")))</f>
        <v/>
      </c>
      <c r="M407" s="16" t="str">
        <f aca="false">IFERROR(L407*$B$3,"")</f>
        <v/>
      </c>
      <c r="N407" s="15" t="n">
        <f aca="false">SUM($L$9:L407)</f>
        <v>0.85</v>
      </c>
      <c r="O407" s="16" t="n">
        <f aca="false">SUM($M$9:M407)</f>
        <v>8.5</v>
      </c>
      <c r="P407" s="13" t="n">
        <f aca="false">IFERROR(N407/SUM($J$9:J407),"")</f>
        <v>0.85</v>
      </c>
      <c r="Q407" s="13" t="n">
        <f aca="false">IFERROR(COUNTIF($K$9:K407,"W")/COUNTIF($K$9:K407,"&lt;&gt;"),"")</f>
        <v>1</v>
      </c>
      <c r="R407" s="17" t="n">
        <f aca="false">IFERROR(AVERAGE($I$9:I407),"")</f>
        <v>0.0277777777777778</v>
      </c>
    </row>
    <row r="408" customFormat="false" ht="15" hidden="false" customHeight="false" outlineLevel="0" collapsed="false">
      <c r="A408" s="29"/>
      <c r="B408" s="30"/>
      <c r="C408" s="30"/>
      <c r="D408" s="30"/>
      <c r="E408" s="30"/>
      <c r="F408" s="30"/>
      <c r="G408" s="31"/>
      <c r="H408" s="31"/>
      <c r="I408" s="17" t="str">
        <f aca="false">IFERROR((G408-H408)/H408,"")</f>
        <v/>
      </c>
      <c r="J408" s="31"/>
      <c r="K408" s="30"/>
      <c r="L408" s="15" t="str">
        <f aca="false">IF(K408="W",(G408-1)*J408,IF(K408="L",-J408,IF(K408="P",0,"")))</f>
        <v/>
      </c>
      <c r="M408" s="16" t="str">
        <f aca="false">IFERROR(L408*$B$3,"")</f>
        <v/>
      </c>
      <c r="N408" s="15" t="n">
        <f aca="false">SUM($L$9:L408)</f>
        <v>0.85</v>
      </c>
      <c r="O408" s="16" t="n">
        <f aca="false">SUM($M$9:M408)</f>
        <v>8.5</v>
      </c>
      <c r="P408" s="13" t="n">
        <f aca="false">IFERROR(N408/SUM($J$9:J408),"")</f>
        <v>0.85</v>
      </c>
      <c r="Q408" s="13" t="n">
        <f aca="false">IFERROR(COUNTIF($K$9:K408,"W")/COUNTIF($K$9:K408,"&lt;&gt;"),"")</f>
        <v>1</v>
      </c>
      <c r="R408" s="17" t="n">
        <f aca="false">IFERROR(AVERAGE($I$9:I408),"")</f>
        <v>0.0277777777777778</v>
      </c>
    </row>
    <row r="409" customFormat="false" ht="15" hidden="false" customHeight="false" outlineLevel="0" collapsed="false">
      <c r="A409" s="29"/>
      <c r="B409" s="30"/>
      <c r="C409" s="30"/>
      <c r="D409" s="30"/>
      <c r="E409" s="30"/>
      <c r="F409" s="30"/>
      <c r="G409" s="31"/>
      <c r="H409" s="31"/>
      <c r="I409" s="17" t="str">
        <f aca="false">IFERROR((G409-H409)/H409,"")</f>
        <v/>
      </c>
      <c r="J409" s="31"/>
      <c r="K409" s="30"/>
      <c r="L409" s="15" t="str">
        <f aca="false">IF(K409="W",(G409-1)*J409,IF(K409="L",-J409,IF(K409="P",0,"")))</f>
        <v/>
      </c>
      <c r="M409" s="16" t="str">
        <f aca="false">IFERROR(L409*$B$3,"")</f>
        <v/>
      </c>
      <c r="N409" s="15" t="n">
        <f aca="false">SUM($L$9:L409)</f>
        <v>0.85</v>
      </c>
      <c r="O409" s="16" t="n">
        <f aca="false">SUM($M$9:M409)</f>
        <v>8.5</v>
      </c>
      <c r="P409" s="13" t="n">
        <f aca="false">IFERROR(N409/SUM($J$9:J409),"")</f>
        <v>0.85</v>
      </c>
      <c r="Q409" s="13" t="n">
        <f aca="false">IFERROR(COUNTIF($K$9:K409,"W")/COUNTIF($K$9:K409,"&lt;&gt;"),"")</f>
        <v>1</v>
      </c>
      <c r="R409" s="17" t="n">
        <f aca="false">IFERROR(AVERAGE($I$9:I409),"")</f>
        <v>0.0277777777777778</v>
      </c>
    </row>
    <row r="410" customFormat="false" ht="15" hidden="false" customHeight="false" outlineLevel="0" collapsed="false">
      <c r="A410" s="29"/>
      <c r="B410" s="30"/>
      <c r="C410" s="30"/>
      <c r="D410" s="30"/>
      <c r="E410" s="30"/>
      <c r="F410" s="30"/>
      <c r="G410" s="31"/>
      <c r="H410" s="31"/>
      <c r="I410" s="17" t="str">
        <f aca="false">IFERROR((G410-H410)/H410,"")</f>
        <v/>
      </c>
      <c r="J410" s="31"/>
      <c r="K410" s="30"/>
      <c r="L410" s="15" t="str">
        <f aca="false">IF(K410="W",(G410-1)*J410,IF(K410="L",-J410,IF(K410="P",0,"")))</f>
        <v/>
      </c>
      <c r="M410" s="16" t="str">
        <f aca="false">IFERROR(L410*$B$3,"")</f>
        <v/>
      </c>
      <c r="N410" s="15" t="n">
        <f aca="false">SUM($L$9:L410)</f>
        <v>0.85</v>
      </c>
      <c r="O410" s="16" t="n">
        <f aca="false">SUM($M$9:M410)</f>
        <v>8.5</v>
      </c>
      <c r="P410" s="13" t="n">
        <f aca="false">IFERROR(N410/SUM($J$9:J410),"")</f>
        <v>0.85</v>
      </c>
      <c r="Q410" s="13" t="n">
        <f aca="false">IFERROR(COUNTIF($K$9:K410,"W")/COUNTIF($K$9:K410,"&lt;&gt;"),"")</f>
        <v>1</v>
      </c>
      <c r="R410" s="17" t="n">
        <f aca="false">IFERROR(AVERAGE($I$9:I410),"")</f>
        <v>0.0277777777777778</v>
      </c>
    </row>
    <row r="411" customFormat="false" ht="15" hidden="false" customHeight="false" outlineLevel="0" collapsed="false">
      <c r="A411" s="29"/>
      <c r="B411" s="30"/>
      <c r="C411" s="30"/>
      <c r="D411" s="30"/>
      <c r="E411" s="30"/>
      <c r="F411" s="30"/>
      <c r="G411" s="31"/>
      <c r="H411" s="31"/>
      <c r="I411" s="17" t="str">
        <f aca="false">IFERROR((G411-H411)/H411,"")</f>
        <v/>
      </c>
      <c r="J411" s="31"/>
      <c r="K411" s="30"/>
      <c r="L411" s="15" t="str">
        <f aca="false">IF(K411="W",(G411-1)*J411,IF(K411="L",-J411,IF(K411="P",0,"")))</f>
        <v/>
      </c>
      <c r="M411" s="16" t="str">
        <f aca="false">IFERROR(L411*$B$3,"")</f>
        <v/>
      </c>
      <c r="N411" s="15" t="n">
        <f aca="false">SUM($L$9:L411)</f>
        <v>0.85</v>
      </c>
      <c r="O411" s="16" t="n">
        <f aca="false">SUM($M$9:M411)</f>
        <v>8.5</v>
      </c>
      <c r="P411" s="13" t="n">
        <f aca="false">IFERROR(N411/SUM($J$9:J411),"")</f>
        <v>0.85</v>
      </c>
      <c r="Q411" s="13" t="n">
        <f aca="false">IFERROR(COUNTIF($K$9:K411,"W")/COUNTIF($K$9:K411,"&lt;&gt;"),"")</f>
        <v>1</v>
      </c>
      <c r="R411" s="17" t="n">
        <f aca="false">IFERROR(AVERAGE($I$9:I411),"")</f>
        <v>0.0277777777777778</v>
      </c>
    </row>
    <row r="412" customFormat="false" ht="15" hidden="false" customHeight="false" outlineLevel="0" collapsed="false">
      <c r="A412" s="29"/>
      <c r="B412" s="30"/>
      <c r="C412" s="30"/>
      <c r="D412" s="30"/>
      <c r="E412" s="30"/>
      <c r="F412" s="30"/>
      <c r="G412" s="31"/>
      <c r="H412" s="31"/>
      <c r="I412" s="17" t="str">
        <f aca="false">IFERROR((G412-H412)/H412,"")</f>
        <v/>
      </c>
      <c r="J412" s="31"/>
      <c r="K412" s="30"/>
      <c r="L412" s="15" t="str">
        <f aca="false">IF(K412="W",(G412-1)*J412,IF(K412="L",-J412,IF(K412="P",0,"")))</f>
        <v/>
      </c>
      <c r="M412" s="16" t="str">
        <f aca="false">IFERROR(L412*$B$3,"")</f>
        <v/>
      </c>
      <c r="N412" s="15" t="n">
        <f aca="false">SUM($L$9:L412)</f>
        <v>0.85</v>
      </c>
      <c r="O412" s="16" t="n">
        <f aca="false">SUM($M$9:M412)</f>
        <v>8.5</v>
      </c>
      <c r="P412" s="13" t="n">
        <f aca="false">IFERROR(N412/SUM($J$9:J412),"")</f>
        <v>0.85</v>
      </c>
      <c r="Q412" s="13" t="n">
        <f aca="false">IFERROR(COUNTIF($K$9:K412,"W")/COUNTIF($K$9:K412,"&lt;&gt;"),"")</f>
        <v>1</v>
      </c>
      <c r="R412" s="17" t="n">
        <f aca="false">IFERROR(AVERAGE($I$9:I412),"")</f>
        <v>0.0277777777777778</v>
      </c>
    </row>
    <row r="413" customFormat="false" ht="15" hidden="false" customHeight="false" outlineLevel="0" collapsed="false">
      <c r="A413" s="29"/>
      <c r="B413" s="30"/>
      <c r="C413" s="30"/>
      <c r="D413" s="30"/>
      <c r="E413" s="30"/>
      <c r="F413" s="30"/>
      <c r="G413" s="31"/>
      <c r="H413" s="31"/>
      <c r="I413" s="17" t="str">
        <f aca="false">IFERROR((G413-H413)/H413,"")</f>
        <v/>
      </c>
      <c r="J413" s="31"/>
      <c r="K413" s="30"/>
      <c r="L413" s="15" t="str">
        <f aca="false">IF(K413="W",(G413-1)*J413,IF(K413="L",-J413,IF(K413="P",0,"")))</f>
        <v/>
      </c>
      <c r="M413" s="16" t="str">
        <f aca="false">IFERROR(L413*$B$3,"")</f>
        <v/>
      </c>
      <c r="N413" s="15" t="n">
        <f aca="false">SUM($L$9:L413)</f>
        <v>0.85</v>
      </c>
      <c r="O413" s="16" t="n">
        <f aca="false">SUM($M$9:M413)</f>
        <v>8.5</v>
      </c>
      <c r="P413" s="13" t="n">
        <f aca="false">IFERROR(N413/SUM($J$9:J413),"")</f>
        <v>0.85</v>
      </c>
      <c r="Q413" s="13" t="n">
        <f aca="false">IFERROR(COUNTIF($K$9:K413,"W")/COUNTIF($K$9:K413,"&lt;&gt;"),"")</f>
        <v>1</v>
      </c>
      <c r="R413" s="17" t="n">
        <f aca="false">IFERROR(AVERAGE($I$9:I413),"")</f>
        <v>0.0277777777777778</v>
      </c>
    </row>
    <row r="414" customFormat="false" ht="15" hidden="false" customHeight="false" outlineLevel="0" collapsed="false">
      <c r="A414" s="29"/>
      <c r="B414" s="30"/>
      <c r="C414" s="30"/>
      <c r="D414" s="30"/>
      <c r="E414" s="30"/>
      <c r="F414" s="30"/>
      <c r="G414" s="31"/>
      <c r="H414" s="31"/>
      <c r="I414" s="17" t="str">
        <f aca="false">IFERROR((G414-H414)/H414,"")</f>
        <v/>
      </c>
      <c r="J414" s="31"/>
      <c r="K414" s="30"/>
      <c r="L414" s="15" t="str">
        <f aca="false">IF(K414="W",(G414-1)*J414,IF(K414="L",-J414,IF(K414="P",0,"")))</f>
        <v/>
      </c>
      <c r="M414" s="16" t="str">
        <f aca="false">IFERROR(L414*$B$3,"")</f>
        <v/>
      </c>
      <c r="N414" s="15" t="n">
        <f aca="false">SUM($L$9:L414)</f>
        <v>0.85</v>
      </c>
      <c r="O414" s="16" t="n">
        <f aca="false">SUM($M$9:M414)</f>
        <v>8.5</v>
      </c>
      <c r="P414" s="13" t="n">
        <f aca="false">IFERROR(N414/SUM($J$9:J414),"")</f>
        <v>0.85</v>
      </c>
      <c r="Q414" s="13" t="n">
        <f aca="false">IFERROR(COUNTIF($K$9:K414,"W")/COUNTIF($K$9:K414,"&lt;&gt;"),"")</f>
        <v>1</v>
      </c>
      <c r="R414" s="17" t="n">
        <f aca="false">IFERROR(AVERAGE($I$9:I414),"")</f>
        <v>0.0277777777777778</v>
      </c>
    </row>
    <row r="415" customFormat="false" ht="15" hidden="false" customHeight="false" outlineLevel="0" collapsed="false">
      <c r="A415" s="29"/>
      <c r="B415" s="30"/>
      <c r="C415" s="30"/>
      <c r="D415" s="30"/>
      <c r="E415" s="30"/>
      <c r="F415" s="30"/>
      <c r="G415" s="31"/>
      <c r="H415" s="31"/>
      <c r="I415" s="17" t="str">
        <f aca="false">IFERROR((G415-H415)/H415,"")</f>
        <v/>
      </c>
      <c r="J415" s="31"/>
      <c r="K415" s="30"/>
      <c r="L415" s="15" t="str">
        <f aca="false">IF(K415="W",(G415-1)*J415,IF(K415="L",-J415,IF(K415="P",0,"")))</f>
        <v/>
      </c>
      <c r="M415" s="16" t="str">
        <f aca="false">IFERROR(L415*$B$3,"")</f>
        <v/>
      </c>
      <c r="N415" s="15" t="n">
        <f aca="false">SUM($L$9:L415)</f>
        <v>0.85</v>
      </c>
      <c r="O415" s="16" t="n">
        <f aca="false">SUM($M$9:M415)</f>
        <v>8.5</v>
      </c>
      <c r="P415" s="13" t="n">
        <f aca="false">IFERROR(N415/SUM($J$9:J415),"")</f>
        <v>0.85</v>
      </c>
      <c r="Q415" s="13" t="n">
        <f aca="false">IFERROR(COUNTIF($K$9:K415,"W")/COUNTIF($K$9:K415,"&lt;&gt;"),"")</f>
        <v>1</v>
      </c>
      <c r="R415" s="17" t="n">
        <f aca="false">IFERROR(AVERAGE($I$9:I415),"")</f>
        <v>0.0277777777777778</v>
      </c>
    </row>
    <row r="416" customFormat="false" ht="15" hidden="false" customHeight="false" outlineLevel="0" collapsed="false">
      <c r="A416" s="29"/>
      <c r="B416" s="30"/>
      <c r="C416" s="30"/>
      <c r="D416" s="30"/>
      <c r="E416" s="30"/>
      <c r="F416" s="30"/>
      <c r="G416" s="31"/>
      <c r="H416" s="31"/>
      <c r="I416" s="17" t="str">
        <f aca="false">IFERROR((G416-H416)/H416,"")</f>
        <v/>
      </c>
      <c r="J416" s="31"/>
      <c r="K416" s="30"/>
      <c r="L416" s="15" t="str">
        <f aca="false">IF(K416="W",(G416-1)*J416,IF(K416="L",-J416,IF(K416="P",0,"")))</f>
        <v/>
      </c>
      <c r="M416" s="16" t="str">
        <f aca="false">IFERROR(L416*$B$3,"")</f>
        <v/>
      </c>
      <c r="N416" s="15" t="n">
        <f aca="false">SUM($L$9:L416)</f>
        <v>0.85</v>
      </c>
      <c r="O416" s="16" t="n">
        <f aca="false">SUM($M$9:M416)</f>
        <v>8.5</v>
      </c>
      <c r="P416" s="13" t="n">
        <f aca="false">IFERROR(N416/SUM($J$9:J416),"")</f>
        <v>0.85</v>
      </c>
      <c r="Q416" s="13" t="n">
        <f aca="false">IFERROR(COUNTIF($K$9:K416,"W")/COUNTIF($K$9:K416,"&lt;&gt;"),"")</f>
        <v>1</v>
      </c>
      <c r="R416" s="17" t="n">
        <f aca="false">IFERROR(AVERAGE($I$9:I416),"")</f>
        <v>0.0277777777777778</v>
      </c>
    </row>
    <row r="417" customFormat="false" ht="15" hidden="false" customHeight="false" outlineLevel="0" collapsed="false">
      <c r="A417" s="29"/>
      <c r="B417" s="30"/>
      <c r="C417" s="30"/>
      <c r="D417" s="30"/>
      <c r="E417" s="30"/>
      <c r="F417" s="30"/>
      <c r="G417" s="31"/>
      <c r="H417" s="31"/>
      <c r="I417" s="17" t="str">
        <f aca="false">IFERROR((G417-H417)/H417,"")</f>
        <v/>
      </c>
      <c r="J417" s="31"/>
      <c r="K417" s="30"/>
      <c r="L417" s="15" t="str">
        <f aca="false">IF(K417="W",(G417-1)*J417,IF(K417="L",-J417,IF(K417="P",0,"")))</f>
        <v/>
      </c>
      <c r="M417" s="16" t="str">
        <f aca="false">IFERROR(L417*$B$3,"")</f>
        <v/>
      </c>
      <c r="N417" s="15" t="n">
        <f aca="false">SUM($L$9:L417)</f>
        <v>0.85</v>
      </c>
      <c r="O417" s="16" t="n">
        <f aca="false">SUM($M$9:M417)</f>
        <v>8.5</v>
      </c>
      <c r="P417" s="13" t="n">
        <f aca="false">IFERROR(N417/SUM($J$9:J417),"")</f>
        <v>0.85</v>
      </c>
      <c r="Q417" s="13" t="n">
        <f aca="false">IFERROR(COUNTIF($K$9:K417,"W")/COUNTIF($K$9:K417,"&lt;&gt;"),"")</f>
        <v>1</v>
      </c>
      <c r="R417" s="17" t="n">
        <f aca="false">IFERROR(AVERAGE($I$9:I417),"")</f>
        <v>0.0277777777777778</v>
      </c>
    </row>
    <row r="418" customFormat="false" ht="15" hidden="false" customHeight="false" outlineLevel="0" collapsed="false">
      <c r="A418" s="29"/>
      <c r="B418" s="30"/>
      <c r="C418" s="30"/>
      <c r="D418" s="30"/>
      <c r="E418" s="30"/>
      <c r="F418" s="30"/>
      <c r="G418" s="31"/>
      <c r="H418" s="31"/>
      <c r="I418" s="17" t="str">
        <f aca="false">IFERROR((G418-H418)/H418,"")</f>
        <v/>
      </c>
      <c r="J418" s="31"/>
      <c r="K418" s="30"/>
      <c r="L418" s="15" t="str">
        <f aca="false">IF(K418="W",(G418-1)*J418,IF(K418="L",-J418,IF(K418="P",0,"")))</f>
        <v/>
      </c>
      <c r="M418" s="16" t="str">
        <f aca="false">IFERROR(L418*$B$3,"")</f>
        <v/>
      </c>
      <c r="N418" s="15" t="n">
        <f aca="false">SUM($L$9:L418)</f>
        <v>0.85</v>
      </c>
      <c r="O418" s="16" t="n">
        <f aca="false">SUM($M$9:M418)</f>
        <v>8.5</v>
      </c>
      <c r="P418" s="13" t="n">
        <f aca="false">IFERROR(N418/SUM($J$9:J418),"")</f>
        <v>0.85</v>
      </c>
      <c r="Q418" s="13" t="n">
        <f aca="false">IFERROR(COUNTIF($K$9:K418,"W")/COUNTIF($K$9:K418,"&lt;&gt;"),"")</f>
        <v>1</v>
      </c>
      <c r="R418" s="17" t="n">
        <f aca="false">IFERROR(AVERAGE($I$9:I418),"")</f>
        <v>0.0277777777777778</v>
      </c>
    </row>
    <row r="419" customFormat="false" ht="15" hidden="false" customHeight="false" outlineLevel="0" collapsed="false">
      <c r="A419" s="29"/>
      <c r="B419" s="30"/>
      <c r="C419" s="30"/>
      <c r="D419" s="30"/>
      <c r="E419" s="30"/>
      <c r="F419" s="30"/>
      <c r="G419" s="31"/>
      <c r="H419" s="31"/>
      <c r="I419" s="17" t="str">
        <f aca="false">IFERROR((G419-H419)/H419,"")</f>
        <v/>
      </c>
      <c r="J419" s="31"/>
      <c r="K419" s="30"/>
      <c r="L419" s="15" t="str">
        <f aca="false">IF(K419="W",(G419-1)*J419,IF(K419="L",-J419,IF(K419="P",0,"")))</f>
        <v/>
      </c>
      <c r="M419" s="16" t="str">
        <f aca="false">IFERROR(L419*$B$3,"")</f>
        <v/>
      </c>
      <c r="N419" s="15" t="n">
        <f aca="false">SUM($L$9:L419)</f>
        <v>0.85</v>
      </c>
      <c r="O419" s="16" t="n">
        <f aca="false">SUM($M$9:M419)</f>
        <v>8.5</v>
      </c>
      <c r="P419" s="13" t="n">
        <f aca="false">IFERROR(N419/SUM($J$9:J419),"")</f>
        <v>0.85</v>
      </c>
      <c r="Q419" s="13" t="n">
        <f aca="false">IFERROR(COUNTIF($K$9:K419,"W")/COUNTIF($K$9:K419,"&lt;&gt;"),"")</f>
        <v>1</v>
      </c>
      <c r="R419" s="17" t="n">
        <f aca="false">IFERROR(AVERAGE($I$9:I419),"")</f>
        <v>0.0277777777777778</v>
      </c>
    </row>
    <row r="420" customFormat="false" ht="15" hidden="false" customHeight="false" outlineLevel="0" collapsed="false">
      <c r="A420" s="29"/>
      <c r="B420" s="30"/>
      <c r="C420" s="30"/>
      <c r="D420" s="30"/>
      <c r="E420" s="30"/>
      <c r="F420" s="30"/>
      <c r="G420" s="31"/>
      <c r="H420" s="31"/>
      <c r="I420" s="17" t="str">
        <f aca="false">IFERROR((G420-H420)/H420,"")</f>
        <v/>
      </c>
      <c r="J420" s="31"/>
      <c r="K420" s="30"/>
      <c r="L420" s="15" t="str">
        <f aca="false">IF(K420="W",(G420-1)*J420,IF(K420="L",-J420,IF(K420="P",0,"")))</f>
        <v/>
      </c>
      <c r="M420" s="16" t="str">
        <f aca="false">IFERROR(L420*$B$3,"")</f>
        <v/>
      </c>
      <c r="N420" s="15" t="n">
        <f aca="false">SUM($L$9:L420)</f>
        <v>0.85</v>
      </c>
      <c r="O420" s="16" t="n">
        <f aca="false">SUM($M$9:M420)</f>
        <v>8.5</v>
      </c>
      <c r="P420" s="13" t="n">
        <f aca="false">IFERROR(N420/SUM($J$9:J420),"")</f>
        <v>0.85</v>
      </c>
      <c r="Q420" s="13" t="n">
        <f aca="false">IFERROR(COUNTIF($K$9:K420,"W")/COUNTIF($K$9:K420,"&lt;&gt;"),"")</f>
        <v>1</v>
      </c>
      <c r="R420" s="17" t="n">
        <f aca="false">IFERROR(AVERAGE($I$9:I420),"")</f>
        <v>0.0277777777777778</v>
      </c>
    </row>
    <row r="421" customFormat="false" ht="15" hidden="false" customHeight="false" outlineLevel="0" collapsed="false">
      <c r="A421" s="29"/>
      <c r="B421" s="30"/>
      <c r="C421" s="30"/>
      <c r="D421" s="30"/>
      <c r="E421" s="30"/>
      <c r="F421" s="30"/>
      <c r="G421" s="31"/>
      <c r="H421" s="31"/>
      <c r="I421" s="17" t="str">
        <f aca="false">IFERROR((G421-H421)/H421,"")</f>
        <v/>
      </c>
      <c r="J421" s="31"/>
      <c r="K421" s="30"/>
      <c r="L421" s="15" t="str">
        <f aca="false">IF(K421="W",(G421-1)*J421,IF(K421="L",-J421,IF(K421="P",0,"")))</f>
        <v/>
      </c>
      <c r="M421" s="16" t="str">
        <f aca="false">IFERROR(L421*$B$3,"")</f>
        <v/>
      </c>
      <c r="N421" s="15" t="n">
        <f aca="false">SUM($L$9:L421)</f>
        <v>0.85</v>
      </c>
      <c r="O421" s="16" t="n">
        <f aca="false">SUM($M$9:M421)</f>
        <v>8.5</v>
      </c>
      <c r="P421" s="13" t="n">
        <f aca="false">IFERROR(N421/SUM($J$9:J421),"")</f>
        <v>0.85</v>
      </c>
      <c r="Q421" s="13" t="n">
        <f aca="false">IFERROR(COUNTIF($K$9:K421,"W")/COUNTIF($K$9:K421,"&lt;&gt;"),"")</f>
        <v>1</v>
      </c>
      <c r="R421" s="17" t="n">
        <f aca="false">IFERROR(AVERAGE($I$9:I421),"")</f>
        <v>0.0277777777777778</v>
      </c>
    </row>
    <row r="422" customFormat="false" ht="15" hidden="false" customHeight="false" outlineLevel="0" collapsed="false">
      <c r="A422" s="29"/>
      <c r="B422" s="30"/>
      <c r="C422" s="30"/>
      <c r="D422" s="30"/>
      <c r="E422" s="30"/>
      <c r="F422" s="30"/>
      <c r="G422" s="31"/>
      <c r="H422" s="31"/>
      <c r="I422" s="17" t="str">
        <f aca="false">IFERROR((G422-H422)/H422,"")</f>
        <v/>
      </c>
      <c r="J422" s="31"/>
      <c r="K422" s="30"/>
      <c r="L422" s="15" t="str">
        <f aca="false">IF(K422="W",(G422-1)*J422,IF(K422="L",-J422,IF(K422="P",0,"")))</f>
        <v/>
      </c>
      <c r="M422" s="16" t="str">
        <f aca="false">IFERROR(L422*$B$3,"")</f>
        <v/>
      </c>
      <c r="N422" s="15" t="n">
        <f aca="false">SUM($L$9:L422)</f>
        <v>0.85</v>
      </c>
      <c r="O422" s="16" t="n">
        <f aca="false">SUM($M$9:M422)</f>
        <v>8.5</v>
      </c>
      <c r="P422" s="13" t="n">
        <f aca="false">IFERROR(N422/SUM($J$9:J422),"")</f>
        <v>0.85</v>
      </c>
      <c r="Q422" s="13" t="n">
        <f aca="false">IFERROR(COUNTIF($K$9:K422,"W")/COUNTIF($K$9:K422,"&lt;&gt;"),"")</f>
        <v>1</v>
      </c>
      <c r="R422" s="17" t="n">
        <f aca="false">IFERROR(AVERAGE($I$9:I422),"")</f>
        <v>0.0277777777777778</v>
      </c>
    </row>
    <row r="423" customFormat="false" ht="15" hidden="false" customHeight="false" outlineLevel="0" collapsed="false">
      <c r="A423" s="29"/>
      <c r="B423" s="30"/>
      <c r="C423" s="30"/>
      <c r="D423" s="30"/>
      <c r="E423" s="30"/>
      <c r="F423" s="30"/>
      <c r="G423" s="31"/>
      <c r="H423" s="31"/>
      <c r="I423" s="17" t="str">
        <f aca="false">IFERROR((G423-H423)/H423,"")</f>
        <v/>
      </c>
      <c r="J423" s="31"/>
      <c r="K423" s="30"/>
      <c r="L423" s="15" t="str">
        <f aca="false">IF(K423="W",(G423-1)*J423,IF(K423="L",-J423,IF(K423="P",0,"")))</f>
        <v/>
      </c>
      <c r="M423" s="16" t="str">
        <f aca="false">IFERROR(L423*$B$3,"")</f>
        <v/>
      </c>
      <c r="N423" s="15" t="n">
        <f aca="false">SUM($L$9:L423)</f>
        <v>0.85</v>
      </c>
      <c r="O423" s="16" t="n">
        <f aca="false">SUM($M$9:M423)</f>
        <v>8.5</v>
      </c>
      <c r="P423" s="13" t="n">
        <f aca="false">IFERROR(N423/SUM($J$9:J423),"")</f>
        <v>0.85</v>
      </c>
      <c r="Q423" s="13" t="n">
        <f aca="false">IFERROR(COUNTIF($K$9:K423,"W")/COUNTIF($K$9:K423,"&lt;&gt;"),"")</f>
        <v>1</v>
      </c>
      <c r="R423" s="17" t="n">
        <f aca="false">IFERROR(AVERAGE($I$9:I423),"")</f>
        <v>0.0277777777777778</v>
      </c>
    </row>
    <row r="424" customFormat="false" ht="15" hidden="false" customHeight="false" outlineLevel="0" collapsed="false">
      <c r="A424" s="29"/>
      <c r="B424" s="30"/>
      <c r="C424" s="30"/>
      <c r="D424" s="30"/>
      <c r="E424" s="30"/>
      <c r="F424" s="30"/>
      <c r="G424" s="31"/>
      <c r="H424" s="31"/>
      <c r="I424" s="17" t="str">
        <f aca="false">IFERROR((G424-H424)/H424,"")</f>
        <v/>
      </c>
      <c r="J424" s="31"/>
      <c r="K424" s="30"/>
      <c r="L424" s="15" t="str">
        <f aca="false">IF(K424="W",(G424-1)*J424,IF(K424="L",-J424,IF(K424="P",0,"")))</f>
        <v/>
      </c>
      <c r="M424" s="16" t="str">
        <f aca="false">IFERROR(L424*$B$3,"")</f>
        <v/>
      </c>
      <c r="N424" s="15" t="n">
        <f aca="false">SUM($L$9:L424)</f>
        <v>0.85</v>
      </c>
      <c r="O424" s="16" t="n">
        <f aca="false">SUM($M$9:M424)</f>
        <v>8.5</v>
      </c>
      <c r="P424" s="13" t="n">
        <f aca="false">IFERROR(N424/SUM($J$9:J424),"")</f>
        <v>0.85</v>
      </c>
      <c r="Q424" s="13" t="n">
        <f aca="false">IFERROR(COUNTIF($K$9:K424,"W")/COUNTIF($K$9:K424,"&lt;&gt;"),"")</f>
        <v>1</v>
      </c>
      <c r="R424" s="17" t="n">
        <f aca="false">IFERROR(AVERAGE($I$9:I424),"")</f>
        <v>0.0277777777777778</v>
      </c>
    </row>
    <row r="425" customFormat="false" ht="15" hidden="false" customHeight="false" outlineLevel="0" collapsed="false">
      <c r="A425" s="29"/>
      <c r="B425" s="30"/>
      <c r="C425" s="30"/>
      <c r="D425" s="30"/>
      <c r="E425" s="30"/>
      <c r="F425" s="30"/>
      <c r="G425" s="31"/>
      <c r="H425" s="31"/>
      <c r="I425" s="17" t="str">
        <f aca="false">IFERROR((G425-H425)/H425,"")</f>
        <v/>
      </c>
      <c r="J425" s="31"/>
      <c r="K425" s="30"/>
      <c r="L425" s="15" t="str">
        <f aca="false">IF(K425="W",(G425-1)*J425,IF(K425="L",-J425,IF(K425="P",0,"")))</f>
        <v/>
      </c>
      <c r="M425" s="16" t="str">
        <f aca="false">IFERROR(L425*$B$3,"")</f>
        <v/>
      </c>
      <c r="N425" s="15" t="n">
        <f aca="false">SUM($L$9:L425)</f>
        <v>0.85</v>
      </c>
      <c r="O425" s="16" t="n">
        <f aca="false">SUM($M$9:M425)</f>
        <v>8.5</v>
      </c>
      <c r="P425" s="13" t="n">
        <f aca="false">IFERROR(N425/SUM($J$9:J425),"")</f>
        <v>0.85</v>
      </c>
      <c r="Q425" s="13" t="n">
        <f aca="false">IFERROR(COUNTIF($K$9:K425,"W")/COUNTIF($K$9:K425,"&lt;&gt;"),"")</f>
        <v>1</v>
      </c>
      <c r="R425" s="17" t="n">
        <f aca="false">IFERROR(AVERAGE($I$9:I425),"")</f>
        <v>0.0277777777777778</v>
      </c>
    </row>
    <row r="426" customFormat="false" ht="15" hidden="false" customHeight="false" outlineLevel="0" collapsed="false">
      <c r="A426" s="29"/>
      <c r="B426" s="30"/>
      <c r="C426" s="30"/>
      <c r="D426" s="30"/>
      <c r="E426" s="30"/>
      <c r="F426" s="30"/>
      <c r="G426" s="31"/>
      <c r="H426" s="31"/>
      <c r="I426" s="17" t="str">
        <f aca="false">IFERROR((G426-H426)/H426,"")</f>
        <v/>
      </c>
      <c r="J426" s="31"/>
      <c r="K426" s="30"/>
      <c r="L426" s="15" t="str">
        <f aca="false">IF(K426="W",(G426-1)*J426,IF(K426="L",-J426,IF(K426="P",0,"")))</f>
        <v/>
      </c>
      <c r="M426" s="16" t="str">
        <f aca="false">IFERROR(L426*$B$3,"")</f>
        <v/>
      </c>
      <c r="N426" s="15" t="n">
        <f aca="false">SUM($L$9:L426)</f>
        <v>0.85</v>
      </c>
      <c r="O426" s="16" t="n">
        <f aca="false">SUM($M$9:M426)</f>
        <v>8.5</v>
      </c>
      <c r="P426" s="13" t="n">
        <f aca="false">IFERROR(N426/SUM($J$9:J426),"")</f>
        <v>0.85</v>
      </c>
      <c r="Q426" s="13" t="n">
        <f aca="false">IFERROR(COUNTIF($K$9:K426,"W")/COUNTIF($K$9:K426,"&lt;&gt;"),"")</f>
        <v>1</v>
      </c>
      <c r="R426" s="17" t="n">
        <f aca="false">IFERROR(AVERAGE($I$9:I426),"")</f>
        <v>0.0277777777777778</v>
      </c>
    </row>
    <row r="427" customFormat="false" ht="15" hidden="false" customHeight="false" outlineLevel="0" collapsed="false">
      <c r="A427" s="29"/>
      <c r="B427" s="30"/>
      <c r="C427" s="30"/>
      <c r="D427" s="30"/>
      <c r="E427" s="30"/>
      <c r="F427" s="30"/>
      <c r="G427" s="31"/>
      <c r="H427" s="31"/>
      <c r="I427" s="17" t="str">
        <f aca="false">IFERROR((G427-H427)/H427,"")</f>
        <v/>
      </c>
      <c r="J427" s="31"/>
      <c r="K427" s="30"/>
      <c r="L427" s="15" t="str">
        <f aca="false">IF(K427="W",(G427-1)*J427,IF(K427="L",-J427,IF(K427="P",0,"")))</f>
        <v/>
      </c>
      <c r="M427" s="16" t="str">
        <f aca="false">IFERROR(L427*$B$3,"")</f>
        <v/>
      </c>
      <c r="N427" s="15" t="n">
        <f aca="false">SUM($L$9:L427)</f>
        <v>0.85</v>
      </c>
      <c r="O427" s="16" t="n">
        <f aca="false">SUM($M$9:M427)</f>
        <v>8.5</v>
      </c>
      <c r="P427" s="13" t="n">
        <f aca="false">IFERROR(N427/SUM($J$9:J427),"")</f>
        <v>0.85</v>
      </c>
      <c r="Q427" s="13" t="n">
        <f aca="false">IFERROR(COUNTIF($K$9:K427,"W")/COUNTIF($K$9:K427,"&lt;&gt;"),"")</f>
        <v>1</v>
      </c>
      <c r="R427" s="17" t="n">
        <f aca="false">IFERROR(AVERAGE($I$9:I427),"")</f>
        <v>0.0277777777777778</v>
      </c>
    </row>
    <row r="428" customFormat="false" ht="15" hidden="false" customHeight="false" outlineLevel="0" collapsed="false">
      <c r="A428" s="29"/>
      <c r="B428" s="30"/>
      <c r="C428" s="30"/>
      <c r="D428" s="30"/>
      <c r="E428" s="30"/>
      <c r="F428" s="30"/>
      <c r="G428" s="31"/>
      <c r="H428" s="31"/>
      <c r="I428" s="17" t="str">
        <f aca="false">IFERROR((G428-H428)/H428,"")</f>
        <v/>
      </c>
      <c r="J428" s="31"/>
      <c r="K428" s="30"/>
      <c r="L428" s="15" t="str">
        <f aca="false">IF(K428="W",(G428-1)*J428,IF(K428="L",-J428,IF(K428="P",0,"")))</f>
        <v/>
      </c>
      <c r="M428" s="16" t="str">
        <f aca="false">IFERROR(L428*$B$3,"")</f>
        <v/>
      </c>
      <c r="N428" s="15" t="n">
        <f aca="false">SUM($L$9:L428)</f>
        <v>0.85</v>
      </c>
      <c r="O428" s="16" t="n">
        <f aca="false">SUM($M$9:M428)</f>
        <v>8.5</v>
      </c>
      <c r="P428" s="13" t="n">
        <f aca="false">IFERROR(N428/SUM($J$9:J428),"")</f>
        <v>0.85</v>
      </c>
      <c r="Q428" s="13" t="n">
        <f aca="false">IFERROR(COUNTIF($K$9:K428,"W")/COUNTIF($K$9:K428,"&lt;&gt;"),"")</f>
        <v>1</v>
      </c>
      <c r="R428" s="17" t="n">
        <f aca="false">IFERROR(AVERAGE($I$9:I428),"")</f>
        <v>0.0277777777777778</v>
      </c>
    </row>
    <row r="429" customFormat="false" ht="15" hidden="false" customHeight="false" outlineLevel="0" collapsed="false">
      <c r="A429" s="29"/>
      <c r="B429" s="30"/>
      <c r="C429" s="30"/>
      <c r="D429" s="30"/>
      <c r="E429" s="30"/>
      <c r="F429" s="30"/>
      <c r="G429" s="31"/>
      <c r="H429" s="31"/>
      <c r="I429" s="17" t="str">
        <f aca="false">IFERROR((G429-H429)/H429,"")</f>
        <v/>
      </c>
      <c r="J429" s="31"/>
      <c r="K429" s="30"/>
      <c r="L429" s="15" t="str">
        <f aca="false">IF(K429="W",(G429-1)*J429,IF(K429="L",-J429,IF(K429="P",0,"")))</f>
        <v/>
      </c>
      <c r="M429" s="16" t="str">
        <f aca="false">IFERROR(L429*$B$3,"")</f>
        <v/>
      </c>
      <c r="N429" s="15" t="n">
        <f aca="false">SUM($L$9:L429)</f>
        <v>0.85</v>
      </c>
      <c r="O429" s="16" t="n">
        <f aca="false">SUM($M$9:M429)</f>
        <v>8.5</v>
      </c>
      <c r="P429" s="13" t="n">
        <f aca="false">IFERROR(N429/SUM($J$9:J429),"")</f>
        <v>0.85</v>
      </c>
      <c r="Q429" s="13" t="n">
        <f aca="false">IFERROR(COUNTIF($K$9:K429,"W")/COUNTIF($K$9:K429,"&lt;&gt;"),"")</f>
        <v>1</v>
      </c>
      <c r="R429" s="17" t="n">
        <f aca="false">IFERROR(AVERAGE($I$9:I429),"")</f>
        <v>0.0277777777777778</v>
      </c>
    </row>
    <row r="430" customFormat="false" ht="15" hidden="false" customHeight="false" outlineLevel="0" collapsed="false">
      <c r="A430" s="29"/>
      <c r="B430" s="30"/>
      <c r="C430" s="30"/>
      <c r="D430" s="30"/>
      <c r="E430" s="30"/>
      <c r="F430" s="30"/>
      <c r="G430" s="31"/>
      <c r="H430" s="31"/>
      <c r="I430" s="17" t="str">
        <f aca="false">IFERROR((G430-H430)/H430,"")</f>
        <v/>
      </c>
      <c r="J430" s="31"/>
      <c r="K430" s="30"/>
      <c r="L430" s="15" t="str">
        <f aca="false">IF(K430="W",(G430-1)*J430,IF(K430="L",-J430,IF(K430="P",0,"")))</f>
        <v/>
      </c>
      <c r="M430" s="16" t="str">
        <f aca="false">IFERROR(L430*$B$3,"")</f>
        <v/>
      </c>
      <c r="N430" s="15" t="n">
        <f aca="false">SUM($L$9:L430)</f>
        <v>0.85</v>
      </c>
      <c r="O430" s="16" t="n">
        <f aca="false">SUM($M$9:M430)</f>
        <v>8.5</v>
      </c>
      <c r="P430" s="13" t="n">
        <f aca="false">IFERROR(N430/SUM($J$9:J430),"")</f>
        <v>0.85</v>
      </c>
      <c r="Q430" s="13" t="n">
        <f aca="false">IFERROR(COUNTIF($K$9:K430,"W")/COUNTIF($K$9:K430,"&lt;&gt;"),"")</f>
        <v>1</v>
      </c>
      <c r="R430" s="17" t="n">
        <f aca="false">IFERROR(AVERAGE($I$9:I430),"")</f>
        <v>0.0277777777777778</v>
      </c>
    </row>
    <row r="431" customFormat="false" ht="15" hidden="false" customHeight="false" outlineLevel="0" collapsed="false">
      <c r="A431" s="29"/>
      <c r="B431" s="30"/>
      <c r="C431" s="30"/>
      <c r="D431" s="30"/>
      <c r="E431" s="30"/>
      <c r="F431" s="30"/>
      <c r="G431" s="31"/>
      <c r="H431" s="31"/>
      <c r="I431" s="17" t="str">
        <f aca="false">IFERROR((G431-H431)/H431,"")</f>
        <v/>
      </c>
      <c r="J431" s="31"/>
      <c r="K431" s="30"/>
      <c r="L431" s="15" t="str">
        <f aca="false">IF(K431="W",(G431-1)*J431,IF(K431="L",-J431,IF(K431="P",0,"")))</f>
        <v/>
      </c>
      <c r="M431" s="16" t="str">
        <f aca="false">IFERROR(L431*$B$3,"")</f>
        <v/>
      </c>
      <c r="N431" s="15" t="n">
        <f aca="false">SUM($L$9:L431)</f>
        <v>0.85</v>
      </c>
      <c r="O431" s="16" t="n">
        <f aca="false">SUM($M$9:M431)</f>
        <v>8.5</v>
      </c>
      <c r="P431" s="13" t="n">
        <f aca="false">IFERROR(N431/SUM($J$9:J431),"")</f>
        <v>0.85</v>
      </c>
      <c r="Q431" s="13" t="n">
        <f aca="false">IFERROR(COUNTIF($K$9:K431,"W")/COUNTIF($K$9:K431,"&lt;&gt;"),"")</f>
        <v>1</v>
      </c>
      <c r="R431" s="17" t="n">
        <f aca="false">IFERROR(AVERAGE($I$9:I431),"")</f>
        <v>0.0277777777777778</v>
      </c>
    </row>
    <row r="432" customFormat="false" ht="15" hidden="false" customHeight="false" outlineLevel="0" collapsed="false">
      <c r="A432" s="29"/>
      <c r="B432" s="30"/>
      <c r="C432" s="30"/>
      <c r="D432" s="30"/>
      <c r="E432" s="30"/>
      <c r="F432" s="30"/>
      <c r="G432" s="31"/>
      <c r="H432" s="31"/>
      <c r="I432" s="17" t="str">
        <f aca="false">IFERROR((G432-H432)/H432,"")</f>
        <v/>
      </c>
      <c r="J432" s="31"/>
      <c r="K432" s="30"/>
      <c r="L432" s="15" t="str">
        <f aca="false">IF(K432="W",(G432-1)*J432,IF(K432="L",-J432,IF(K432="P",0,"")))</f>
        <v/>
      </c>
      <c r="M432" s="16" t="str">
        <f aca="false">IFERROR(L432*$B$3,"")</f>
        <v/>
      </c>
      <c r="N432" s="15" t="n">
        <f aca="false">SUM($L$9:L432)</f>
        <v>0.85</v>
      </c>
      <c r="O432" s="16" t="n">
        <f aca="false">SUM($M$9:M432)</f>
        <v>8.5</v>
      </c>
      <c r="P432" s="13" t="n">
        <f aca="false">IFERROR(N432/SUM($J$9:J432),"")</f>
        <v>0.85</v>
      </c>
      <c r="Q432" s="13" t="n">
        <f aca="false">IFERROR(COUNTIF($K$9:K432,"W")/COUNTIF($K$9:K432,"&lt;&gt;"),"")</f>
        <v>1</v>
      </c>
      <c r="R432" s="17" t="n">
        <f aca="false">IFERROR(AVERAGE($I$9:I432),"")</f>
        <v>0.0277777777777778</v>
      </c>
    </row>
    <row r="433" customFormat="false" ht="15" hidden="false" customHeight="false" outlineLevel="0" collapsed="false">
      <c r="A433" s="29"/>
      <c r="B433" s="30"/>
      <c r="C433" s="30"/>
      <c r="D433" s="30"/>
      <c r="E433" s="30"/>
      <c r="F433" s="30"/>
      <c r="G433" s="31"/>
      <c r="H433" s="31"/>
      <c r="I433" s="17" t="str">
        <f aca="false">IFERROR((G433-H433)/H433,"")</f>
        <v/>
      </c>
      <c r="J433" s="31"/>
      <c r="K433" s="30"/>
      <c r="L433" s="15" t="str">
        <f aca="false">IF(K433="W",(G433-1)*J433,IF(K433="L",-J433,IF(K433="P",0,"")))</f>
        <v/>
      </c>
      <c r="M433" s="16" t="str">
        <f aca="false">IFERROR(L433*$B$3,"")</f>
        <v/>
      </c>
      <c r="N433" s="15" t="n">
        <f aca="false">SUM($L$9:L433)</f>
        <v>0.85</v>
      </c>
      <c r="O433" s="16" t="n">
        <f aca="false">SUM($M$9:M433)</f>
        <v>8.5</v>
      </c>
      <c r="P433" s="13" t="n">
        <f aca="false">IFERROR(N433/SUM($J$9:J433),"")</f>
        <v>0.85</v>
      </c>
      <c r="Q433" s="13" t="n">
        <f aca="false">IFERROR(COUNTIF($K$9:K433,"W")/COUNTIF($K$9:K433,"&lt;&gt;"),"")</f>
        <v>1</v>
      </c>
      <c r="R433" s="17" t="n">
        <f aca="false">IFERROR(AVERAGE($I$9:I433),"")</f>
        <v>0.0277777777777778</v>
      </c>
    </row>
    <row r="434" customFormat="false" ht="15" hidden="false" customHeight="false" outlineLevel="0" collapsed="false">
      <c r="A434" s="29"/>
      <c r="B434" s="30"/>
      <c r="C434" s="30"/>
      <c r="D434" s="30"/>
      <c r="E434" s="30"/>
      <c r="F434" s="30"/>
      <c r="G434" s="31"/>
      <c r="H434" s="31"/>
      <c r="I434" s="17" t="str">
        <f aca="false">IFERROR((G434-H434)/H434,"")</f>
        <v/>
      </c>
      <c r="J434" s="31"/>
      <c r="K434" s="30"/>
      <c r="L434" s="15" t="str">
        <f aca="false">IF(K434="W",(G434-1)*J434,IF(K434="L",-J434,IF(K434="P",0,"")))</f>
        <v/>
      </c>
      <c r="M434" s="16" t="str">
        <f aca="false">IFERROR(L434*$B$3,"")</f>
        <v/>
      </c>
      <c r="N434" s="15" t="n">
        <f aca="false">SUM($L$9:L434)</f>
        <v>0.85</v>
      </c>
      <c r="O434" s="16" t="n">
        <f aca="false">SUM($M$9:M434)</f>
        <v>8.5</v>
      </c>
      <c r="P434" s="13" t="n">
        <f aca="false">IFERROR(N434/SUM($J$9:J434),"")</f>
        <v>0.85</v>
      </c>
      <c r="Q434" s="13" t="n">
        <f aca="false">IFERROR(COUNTIF($K$9:K434,"W")/COUNTIF($K$9:K434,"&lt;&gt;"),"")</f>
        <v>1</v>
      </c>
      <c r="R434" s="17" t="n">
        <f aca="false">IFERROR(AVERAGE($I$9:I434),"")</f>
        <v>0.0277777777777778</v>
      </c>
    </row>
    <row r="435" customFormat="false" ht="15" hidden="false" customHeight="false" outlineLevel="0" collapsed="false">
      <c r="A435" s="29"/>
      <c r="B435" s="30"/>
      <c r="C435" s="30"/>
      <c r="D435" s="30"/>
      <c r="E435" s="30"/>
      <c r="F435" s="30"/>
      <c r="G435" s="31"/>
      <c r="H435" s="31"/>
      <c r="I435" s="17" t="str">
        <f aca="false">IFERROR((G435-H435)/H435,"")</f>
        <v/>
      </c>
      <c r="J435" s="31"/>
      <c r="K435" s="30"/>
      <c r="L435" s="15" t="str">
        <f aca="false">IF(K435="W",(G435-1)*J435,IF(K435="L",-J435,IF(K435="P",0,"")))</f>
        <v/>
      </c>
      <c r="M435" s="16" t="str">
        <f aca="false">IFERROR(L435*$B$3,"")</f>
        <v/>
      </c>
      <c r="N435" s="15" t="n">
        <f aca="false">SUM($L$9:L435)</f>
        <v>0.85</v>
      </c>
      <c r="O435" s="16" t="n">
        <f aca="false">SUM($M$9:M435)</f>
        <v>8.5</v>
      </c>
      <c r="P435" s="13" t="n">
        <f aca="false">IFERROR(N435/SUM($J$9:J435),"")</f>
        <v>0.85</v>
      </c>
      <c r="Q435" s="13" t="n">
        <f aca="false">IFERROR(COUNTIF($K$9:K435,"W")/COUNTIF($K$9:K435,"&lt;&gt;"),"")</f>
        <v>1</v>
      </c>
      <c r="R435" s="17" t="n">
        <f aca="false">IFERROR(AVERAGE($I$9:I435),"")</f>
        <v>0.0277777777777778</v>
      </c>
    </row>
    <row r="436" customFormat="false" ht="15" hidden="false" customHeight="false" outlineLevel="0" collapsed="false">
      <c r="A436" s="29"/>
      <c r="B436" s="30"/>
      <c r="C436" s="30"/>
      <c r="D436" s="30"/>
      <c r="E436" s="30"/>
      <c r="F436" s="30"/>
      <c r="G436" s="31"/>
      <c r="H436" s="31"/>
      <c r="I436" s="17" t="str">
        <f aca="false">IFERROR((G436-H436)/H436,"")</f>
        <v/>
      </c>
      <c r="J436" s="31"/>
      <c r="K436" s="30"/>
      <c r="L436" s="15" t="str">
        <f aca="false">IF(K436="W",(G436-1)*J436,IF(K436="L",-J436,IF(K436="P",0,"")))</f>
        <v/>
      </c>
      <c r="M436" s="16" t="str">
        <f aca="false">IFERROR(L436*$B$3,"")</f>
        <v/>
      </c>
      <c r="N436" s="15" t="n">
        <f aca="false">SUM($L$9:L436)</f>
        <v>0.85</v>
      </c>
      <c r="O436" s="16" t="n">
        <f aca="false">SUM($M$9:M436)</f>
        <v>8.5</v>
      </c>
      <c r="P436" s="13" t="n">
        <f aca="false">IFERROR(N436/SUM($J$9:J436),"")</f>
        <v>0.85</v>
      </c>
      <c r="Q436" s="13" t="n">
        <f aca="false">IFERROR(COUNTIF($K$9:K436,"W")/COUNTIF($K$9:K436,"&lt;&gt;"),"")</f>
        <v>1</v>
      </c>
      <c r="R436" s="17" t="n">
        <f aca="false">IFERROR(AVERAGE($I$9:I436),"")</f>
        <v>0.0277777777777778</v>
      </c>
    </row>
    <row r="437" customFormat="false" ht="15" hidden="false" customHeight="false" outlineLevel="0" collapsed="false">
      <c r="A437" s="29"/>
      <c r="B437" s="30"/>
      <c r="C437" s="30"/>
      <c r="D437" s="30"/>
      <c r="E437" s="30"/>
      <c r="F437" s="30"/>
      <c r="G437" s="31"/>
      <c r="H437" s="31"/>
      <c r="I437" s="17" t="str">
        <f aca="false">IFERROR((G437-H437)/H437,"")</f>
        <v/>
      </c>
      <c r="J437" s="31"/>
      <c r="K437" s="30"/>
      <c r="L437" s="15" t="str">
        <f aca="false">IF(K437="W",(G437-1)*J437,IF(K437="L",-J437,IF(K437="P",0,"")))</f>
        <v/>
      </c>
      <c r="M437" s="16" t="str">
        <f aca="false">IFERROR(L437*$B$3,"")</f>
        <v/>
      </c>
      <c r="N437" s="15" t="n">
        <f aca="false">SUM($L$9:L437)</f>
        <v>0.85</v>
      </c>
      <c r="O437" s="16" t="n">
        <f aca="false">SUM($M$9:M437)</f>
        <v>8.5</v>
      </c>
      <c r="P437" s="13" t="n">
        <f aca="false">IFERROR(N437/SUM($J$9:J437),"")</f>
        <v>0.85</v>
      </c>
      <c r="Q437" s="13" t="n">
        <f aca="false">IFERROR(COUNTIF($K$9:K437,"W")/COUNTIF($K$9:K437,"&lt;&gt;"),"")</f>
        <v>1</v>
      </c>
      <c r="R437" s="17" t="n">
        <f aca="false">IFERROR(AVERAGE($I$9:I437),"")</f>
        <v>0.0277777777777778</v>
      </c>
    </row>
    <row r="438" customFormat="false" ht="15" hidden="false" customHeight="false" outlineLevel="0" collapsed="false">
      <c r="A438" s="29"/>
      <c r="B438" s="30"/>
      <c r="C438" s="30"/>
      <c r="D438" s="30"/>
      <c r="E438" s="30"/>
      <c r="F438" s="30"/>
      <c r="G438" s="31"/>
      <c r="H438" s="31"/>
      <c r="I438" s="17" t="str">
        <f aca="false">IFERROR((G438-H438)/H438,"")</f>
        <v/>
      </c>
      <c r="J438" s="31"/>
      <c r="K438" s="30"/>
      <c r="L438" s="15" t="str">
        <f aca="false">IF(K438="W",(G438-1)*J438,IF(K438="L",-J438,IF(K438="P",0,"")))</f>
        <v/>
      </c>
      <c r="M438" s="16" t="str">
        <f aca="false">IFERROR(L438*$B$3,"")</f>
        <v/>
      </c>
      <c r="N438" s="15" t="n">
        <f aca="false">SUM($L$9:L438)</f>
        <v>0.85</v>
      </c>
      <c r="O438" s="16" t="n">
        <f aca="false">SUM($M$9:M438)</f>
        <v>8.5</v>
      </c>
      <c r="P438" s="13" t="n">
        <f aca="false">IFERROR(N438/SUM($J$9:J438),"")</f>
        <v>0.85</v>
      </c>
      <c r="Q438" s="13" t="n">
        <f aca="false">IFERROR(COUNTIF($K$9:K438,"W")/COUNTIF($K$9:K438,"&lt;&gt;"),"")</f>
        <v>1</v>
      </c>
      <c r="R438" s="17" t="n">
        <f aca="false">IFERROR(AVERAGE($I$9:I438),"")</f>
        <v>0.0277777777777778</v>
      </c>
    </row>
    <row r="439" customFormat="false" ht="15" hidden="false" customHeight="false" outlineLevel="0" collapsed="false">
      <c r="A439" s="29"/>
      <c r="B439" s="30"/>
      <c r="C439" s="30"/>
      <c r="D439" s="30"/>
      <c r="E439" s="30"/>
      <c r="F439" s="30"/>
      <c r="G439" s="31"/>
      <c r="H439" s="31"/>
      <c r="I439" s="17" t="str">
        <f aca="false">IFERROR((G439-H439)/H439,"")</f>
        <v/>
      </c>
      <c r="J439" s="31"/>
      <c r="K439" s="30"/>
      <c r="L439" s="15" t="str">
        <f aca="false">IF(K439="W",(G439-1)*J439,IF(K439="L",-J439,IF(K439="P",0,"")))</f>
        <v/>
      </c>
      <c r="M439" s="16" t="str">
        <f aca="false">IFERROR(L439*$B$3,"")</f>
        <v/>
      </c>
      <c r="N439" s="15" t="n">
        <f aca="false">SUM($L$9:L439)</f>
        <v>0.85</v>
      </c>
      <c r="O439" s="16" t="n">
        <f aca="false">SUM($M$9:M439)</f>
        <v>8.5</v>
      </c>
      <c r="P439" s="13" t="n">
        <f aca="false">IFERROR(N439/SUM($J$9:J439),"")</f>
        <v>0.85</v>
      </c>
      <c r="Q439" s="13" t="n">
        <f aca="false">IFERROR(COUNTIF($K$9:K439,"W")/COUNTIF($K$9:K439,"&lt;&gt;"),"")</f>
        <v>1</v>
      </c>
      <c r="R439" s="17" t="n">
        <f aca="false">IFERROR(AVERAGE($I$9:I439),"")</f>
        <v>0.0277777777777778</v>
      </c>
    </row>
    <row r="440" customFormat="false" ht="15" hidden="false" customHeight="false" outlineLevel="0" collapsed="false">
      <c r="A440" s="29"/>
      <c r="B440" s="30"/>
      <c r="C440" s="30"/>
      <c r="D440" s="30"/>
      <c r="E440" s="30"/>
      <c r="F440" s="30"/>
      <c r="G440" s="31"/>
      <c r="H440" s="31"/>
      <c r="I440" s="17" t="str">
        <f aca="false">IFERROR((G440-H440)/H440,"")</f>
        <v/>
      </c>
      <c r="J440" s="31"/>
      <c r="K440" s="30"/>
      <c r="L440" s="15" t="str">
        <f aca="false">IF(K440="W",(G440-1)*J440,IF(K440="L",-J440,IF(K440="P",0,"")))</f>
        <v/>
      </c>
      <c r="M440" s="16" t="str">
        <f aca="false">IFERROR(L440*$B$3,"")</f>
        <v/>
      </c>
      <c r="N440" s="15" t="n">
        <f aca="false">SUM($L$9:L440)</f>
        <v>0.85</v>
      </c>
      <c r="O440" s="16" t="n">
        <f aca="false">SUM($M$9:M440)</f>
        <v>8.5</v>
      </c>
      <c r="P440" s="13" t="n">
        <f aca="false">IFERROR(N440/SUM($J$9:J440),"")</f>
        <v>0.85</v>
      </c>
      <c r="Q440" s="13" t="n">
        <f aca="false">IFERROR(COUNTIF($K$9:K440,"W")/COUNTIF($K$9:K440,"&lt;&gt;"),"")</f>
        <v>1</v>
      </c>
      <c r="R440" s="17" t="n">
        <f aca="false">IFERROR(AVERAGE($I$9:I440),"")</f>
        <v>0.0277777777777778</v>
      </c>
    </row>
    <row r="441" customFormat="false" ht="15" hidden="false" customHeight="false" outlineLevel="0" collapsed="false">
      <c r="A441" s="29"/>
      <c r="B441" s="30"/>
      <c r="C441" s="30"/>
      <c r="D441" s="30"/>
      <c r="E441" s="30"/>
      <c r="F441" s="30"/>
      <c r="G441" s="31"/>
      <c r="H441" s="31"/>
      <c r="I441" s="17" t="str">
        <f aca="false">IFERROR((G441-H441)/H441,"")</f>
        <v/>
      </c>
      <c r="J441" s="31"/>
      <c r="K441" s="30"/>
      <c r="L441" s="15" t="str">
        <f aca="false">IF(K441="W",(G441-1)*J441,IF(K441="L",-J441,IF(K441="P",0,"")))</f>
        <v/>
      </c>
      <c r="M441" s="16" t="str">
        <f aca="false">IFERROR(L441*$B$3,"")</f>
        <v/>
      </c>
      <c r="N441" s="15" t="n">
        <f aca="false">SUM($L$9:L441)</f>
        <v>0.85</v>
      </c>
      <c r="O441" s="16" t="n">
        <f aca="false">SUM($M$9:M441)</f>
        <v>8.5</v>
      </c>
      <c r="P441" s="13" t="n">
        <f aca="false">IFERROR(N441/SUM($J$9:J441),"")</f>
        <v>0.85</v>
      </c>
      <c r="Q441" s="13" t="n">
        <f aca="false">IFERROR(COUNTIF($K$9:K441,"W")/COUNTIF($K$9:K441,"&lt;&gt;"),"")</f>
        <v>1</v>
      </c>
      <c r="R441" s="17" t="n">
        <f aca="false">IFERROR(AVERAGE($I$9:I441),"")</f>
        <v>0.0277777777777778</v>
      </c>
    </row>
    <row r="442" customFormat="false" ht="15" hidden="false" customHeight="false" outlineLevel="0" collapsed="false">
      <c r="A442" s="29"/>
      <c r="B442" s="30"/>
      <c r="C442" s="30"/>
      <c r="D442" s="30"/>
      <c r="E442" s="30"/>
      <c r="F442" s="30"/>
      <c r="G442" s="31"/>
      <c r="H442" s="31"/>
      <c r="I442" s="17" t="str">
        <f aca="false">IFERROR((G442-H442)/H442,"")</f>
        <v/>
      </c>
      <c r="J442" s="31"/>
      <c r="K442" s="30"/>
      <c r="L442" s="15" t="str">
        <f aca="false">IF(K442="W",(G442-1)*J442,IF(K442="L",-J442,IF(K442="P",0,"")))</f>
        <v/>
      </c>
      <c r="M442" s="16" t="str">
        <f aca="false">IFERROR(L442*$B$3,"")</f>
        <v/>
      </c>
      <c r="N442" s="15" t="n">
        <f aca="false">SUM($L$9:L442)</f>
        <v>0.85</v>
      </c>
      <c r="O442" s="16" t="n">
        <f aca="false">SUM($M$9:M442)</f>
        <v>8.5</v>
      </c>
      <c r="P442" s="13" t="n">
        <f aca="false">IFERROR(N442/SUM($J$9:J442),"")</f>
        <v>0.85</v>
      </c>
      <c r="Q442" s="13" t="n">
        <f aca="false">IFERROR(COUNTIF($K$9:K442,"W")/COUNTIF($K$9:K442,"&lt;&gt;"),"")</f>
        <v>1</v>
      </c>
      <c r="R442" s="17" t="n">
        <f aca="false">IFERROR(AVERAGE($I$9:I442),"")</f>
        <v>0.0277777777777778</v>
      </c>
    </row>
    <row r="443" customFormat="false" ht="15" hidden="false" customHeight="false" outlineLevel="0" collapsed="false">
      <c r="A443" s="29"/>
      <c r="B443" s="30"/>
      <c r="C443" s="30"/>
      <c r="D443" s="30"/>
      <c r="E443" s="30"/>
      <c r="F443" s="30"/>
      <c r="G443" s="31"/>
      <c r="H443" s="31"/>
      <c r="I443" s="17" t="str">
        <f aca="false">IFERROR((G443-H443)/H443,"")</f>
        <v/>
      </c>
      <c r="J443" s="31"/>
      <c r="K443" s="30"/>
      <c r="L443" s="15" t="str">
        <f aca="false">IF(K443="W",(G443-1)*J443,IF(K443="L",-J443,IF(K443="P",0,"")))</f>
        <v/>
      </c>
      <c r="M443" s="16" t="str">
        <f aca="false">IFERROR(L443*$B$3,"")</f>
        <v/>
      </c>
      <c r="N443" s="15" t="n">
        <f aca="false">SUM($L$9:L443)</f>
        <v>0.85</v>
      </c>
      <c r="O443" s="16" t="n">
        <f aca="false">SUM($M$9:M443)</f>
        <v>8.5</v>
      </c>
      <c r="P443" s="13" t="n">
        <f aca="false">IFERROR(N443/SUM($J$9:J443),"")</f>
        <v>0.85</v>
      </c>
      <c r="Q443" s="13" t="n">
        <f aca="false">IFERROR(COUNTIF($K$9:K443,"W")/COUNTIF($K$9:K443,"&lt;&gt;"),"")</f>
        <v>1</v>
      </c>
      <c r="R443" s="17" t="n">
        <f aca="false">IFERROR(AVERAGE($I$9:I443),"")</f>
        <v>0.0277777777777778</v>
      </c>
    </row>
    <row r="444" customFormat="false" ht="15" hidden="false" customHeight="false" outlineLevel="0" collapsed="false">
      <c r="A444" s="29"/>
      <c r="B444" s="30"/>
      <c r="C444" s="30"/>
      <c r="D444" s="30"/>
      <c r="E444" s="30"/>
      <c r="F444" s="30"/>
      <c r="G444" s="31"/>
      <c r="H444" s="31"/>
      <c r="I444" s="17" t="str">
        <f aca="false">IFERROR((G444-H444)/H444,"")</f>
        <v/>
      </c>
      <c r="J444" s="31"/>
      <c r="K444" s="30"/>
      <c r="L444" s="15" t="str">
        <f aca="false">IF(K444="W",(G444-1)*J444,IF(K444="L",-J444,IF(K444="P",0,"")))</f>
        <v/>
      </c>
      <c r="M444" s="16" t="str">
        <f aca="false">IFERROR(L444*$B$3,"")</f>
        <v/>
      </c>
      <c r="N444" s="15" t="n">
        <f aca="false">SUM($L$9:L444)</f>
        <v>0.85</v>
      </c>
      <c r="O444" s="16" t="n">
        <f aca="false">SUM($M$9:M444)</f>
        <v>8.5</v>
      </c>
      <c r="P444" s="13" t="n">
        <f aca="false">IFERROR(N444/SUM($J$9:J444),"")</f>
        <v>0.85</v>
      </c>
      <c r="Q444" s="13" t="n">
        <f aca="false">IFERROR(COUNTIF($K$9:K444,"W")/COUNTIF($K$9:K444,"&lt;&gt;"),"")</f>
        <v>1</v>
      </c>
      <c r="R444" s="17" t="n">
        <f aca="false">IFERROR(AVERAGE($I$9:I444),"")</f>
        <v>0.0277777777777778</v>
      </c>
    </row>
    <row r="445" customFormat="false" ht="15" hidden="false" customHeight="false" outlineLevel="0" collapsed="false">
      <c r="A445" s="29"/>
      <c r="B445" s="30"/>
      <c r="C445" s="30"/>
      <c r="D445" s="30"/>
      <c r="E445" s="30"/>
      <c r="F445" s="30"/>
      <c r="G445" s="31"/>
      <c r="H445" s="31"/>
      <c r="I445" s="17" t="str">
        <f aca="false">IFERROR((G445-H445)/H445,"")</f>
        <v/>
      </c>
      <c r="J445" s="31"/>
      <c r="K445" s="30"/>
      <c r="L445" s="15" t="str">
        <f aca="false">IF(K445="W",(G445-1)*J445,IF(K445="L",-J445,IF(K445="P",0,"")))</f>
        <v/>
      </c>
      <c r="M445" s="16" t="str">
        <f aca="false">IFERROR(L445*$B$3,"")</f>
        <v/>
      </c>
      <c r="N445" s="15" t="n">
        <f aca="false">SUM($L$9:L445)</f>
        <v>0.85</v>
      </c>
      <c r="O445" s="16" t="n">
        <f aca="false">SUM($M$9:M445)</f>
        <v>8.5</v>
      </c>
      <c r="P445" s="13" t="n">
        <f aca="false">IFERROR(N445/SUM($J$9:J445),"")</f>
        <v>0.85</v>
      </c>
      <c r="Q445" s="13" t="n">
        <f aca="false">IFERROR(COUNTIF($K$9:K445,"W")/COUNTIF($K$9:K445,"&lt;&gt;"),"")</f>
        <v>1</v>
      </c>
      <c r="R445" s="17" t="n">
        <f aca="false">IFERROR(AVERAGE($I$9:I445),"")</f>
        <v>0.0277777777777778</v>
      </c>
    </row>
    <row r="446" customFormat="false" ht="15" hidden="false" customHeight="false" outlineLevel="0" collapsed="false">
      <c r="A446" s="29"/>
      <c r="B446" s="30"/>
      <c r="C446" s="30"/>
      <c r="D446" s="30"/>
      <c r="E446" s="30"/>
      <c r="F446" s="30"/>
      <c r="G446" s="31"/>
      <c r="H446" s="31"/>
      <c r="I446" s="17" t="str">
        <f aca="false">IFERROR((G446-H446)/H446,"")</f>
        <v/>
      </c>
      <c r="J446" s="31"/>
      <c r="K446" s="30"/>
      <c r="L446" s="15" t="str">
        <f aca="false">IF(K446="W",(G446-1)*J446,IF(K446="L",-J446,IF(K446="P",0,"")))</f>
        <v/>
      </c>
      <c r="M446" s="16" t="str">
        <f aca="false">IFERROR(L446*$B$3,"")</f>
        <v/>
      </c>
      <c r="N446" s="15" t="n">
        <f aca="false">SUM($L$9:L446)</f>
        <v>0.85</v>
      </c>
      <c r="O446" s="16" t="n">
        <f aca="false">SUM($M$9:M446)</f>
        <v>8.5</v>
      </c>
      <c r="P446" s="13" t="n">
        <f aca="false">IFERROR(N446/SUM($J$9:J446),"")</f>
        <v>0.85</v>
      </c>
      <c r="Q446" s="13" t="n">
        <f aca="false">IFERROR(COUNTIF($K$9:K446,"W")/COUNTIF($K$9:K446,"&lt;&gt;"),"")</f>
        <v>1</v>
      </c>
      <c r="R446" s="17" t="n">
        <f aca="false">IFERROR(AVERAGE($I$9:I446),"")</f>
        <v>0.0277777777777778</v>
      </c>
    </row>
    <row r="447" customFormat="false" ht="15" hidden="false" customHeight="false" outlineLevel="0" collapsed="false">
      <c r="A447" s="29"/>
      <c r="B447" s="30"/>
      <c r="C447" s="30"/>
      <c r="D447" s="30"/>
      <c r="E447" s="30"/>
      <c r="F447" s="30"/>
      <c r="G447" s="31"/>
      <c r="H447" s="31"/>
      <c r="I447" s="17" t="str">
        <f aca="false">IFERROR((G447-H447)/H447,"")</f>
        <v/>
      </c>
      <c r="J447" s="31"/>
      <c r="K447" s="30"/>
      <c r="L447" s="15" t="str">
        <f aca="false">IF(K447="W",(G447-1)*J447,IF(K447="L",-J447,IF(K447="P",0,"")))</f>
        <v/>
      </c>
      <c r="M447" s="16" t="str">
        <f aca="false">IFERROR(L447*$B$3,"")</f>
        <v/>
      </c>
      <c r="N447" s="15" t="n">
        <f aca="false">SUM($L$9:L447)</f>
        <v>0.85</v>
      </c>
      <c r="O447" s="16" t="n">
        <f aca="false">SUM($M$9:M447)</f>
        <v>8.5</v>
      </c>
      <c r="P447" s="13" t="n">
        <f aca="false">IFERROR(N447/SUM($J$9:J447),"")</f>
        <v>0.85</v>
      </c>
      <c r="Q447" s="13" t="n">
        <f aca="false">IFERROR(COUNTIF($K$9:K447,"W")/COUNTIF($K$9:K447,"&lt;&gt;"),"")</f>
        <v>1</v>
      </c>
      <c r="R447" s="17" t="n">
        <f aca="false">IFERROR(AVERAGE($I$9:I447),"")</f>
        <v>0.0277777777777778</v>
      </c>
    </row>
    <row r="448" customFormat="false" ht="15" hidden="false" customHeight="false" outlineLevel="0" collapsed="false">
      <c r="A448" s="29"/>
      <c r="B448" s="30"/>
      <c r="C448" s="30"/>
      <c r="D448" s="30"/>
      <c r="E448" s="30"/>
      <c r="F448" s="30"/>
      <c r="G448" s="31"/>
      <c r="H448" s="31"/>
      <c r="I448" s="17" t="str">
        <f aca="false">IFERROR((G448-H448)/H448,"")</f>
        <v/>
      </c>
      <c r="J448" s="31"/>
      <c r="K448" s="30"/>
      <c r="L448" s="15" t="str">
        <f aca="false">IF(K448="W",(G448-1)*J448,IF(K448="L",-J448,IF(K448="P",0,"")))</f>
        <v/>
      </c>
      <c r="M448" s="16" t="str">
        <f aca="false">IFERROR(L448*$B$3,"")</f>
        <v/>
      </c>
      <c r="N448" s="15" t="n">
        <f aca="false">SUM($L$9:L448)</f>
        <v>0.85</v>
      </c>
      <c r="O448" s="16" t="n">
        <f aca="false">SUM($M$9:M448)</f>
        <v>8.5</v>
      </c>
      <c r="P448" s="13" t="n">
        <f aca="false">IFERROR(N448/SUM($J$9:J448),"")</f>
        <v>0.85</v>
      </c>
      <c r="Q448" s="13" t="n">
        <f aca="false">IFERROR(COUNTIF($K$9:K448,"W")/COUNTIF($K$9:K448,"&lt;&gt;"),"")</f>
        <v>1</v>
      </c>
      <c r="R448" s="17" t="n">
        <f aca="false">IFERROR(AVERAGE($I$9:I448),"")</f>
        <v>0.0277777777777778</v>
      </c>
    </row>
    <row r="449" customFormat="false" ht="15" hidden="false" customHeight="false" outlineLevel="0" collapsed="false">
      <c r="A449" s="29"/>
      <c r="B449" s="30"/>
      <c r="C449" s="30"/>
      <c r="D449" s="30"/>
      <c r="E449" s="30"/>
      <c r="F449" s="30"/>
      <c r="G449" s="31"/>
      <c r="H449" s="31"/>
      <c r="I449" s="17" t="str">
        <f aca="false">IFERROR((G449-H449)/H449,"")</f>
        <v/>
      </c>
      <c r="J449" s="31"/>
      <c r="K449" s="30"/>
      <c r="L449" s="15" t="str">
        <f aca="false">IF(K449="W",(G449-1)*J449,IF(K449="L",-J449,IF(K449="P",0,"")))</f>
        <v/>
      </c>
      <c r="M449" s="16" t="str">
        <f aca="false">IFERROR(L449*$B$3,"")</f>
        <v/>
      </c>
      <c r="N449" s="15" t="n">
        <f aca="false">SUM($L$9:L449)</f>
        <v>0.85</v>
      </c>
      <c r="O449" s="16" t="n">
        <f aca="false">SUM($M$9:M449)</f>
        <v>8.5</v>
      </c>
      <c r="P449" s="13" t="n">
        <f aca="false">IFERROR(N449/SUM($J$9:J449),"")</f>
        <v>0.85</v>
      </c>
      <c r="Q449" s="13" t="n">
        <f aca="false">IFERROR(COUNTIF($K$9:K449,"W")/COUNTIF($K$9:K449,"&lt;&gt;"),"")</f>
        <v>1</v>
      </c>
      <c r="R449" s="17" t="n">
        <f aca="false">IFERROR(AVERAGE($I$9:I449),"")</f>
        <v>0.0277777777777778</v>
      </c>
    </row>
    <row r="450" customFormat="false" ht="15" hidden="false" customHeight="false" outlineLevel="0" collapsed="false">
      <c r="A450" s="29"/>
      <c r="B450" s="30"/>
      <c r="C450" s="30"/>
      <c r="D450" s="30"/>
      <c r="E450" s="30"/>
      <c r="F450" s="30"/>
      <c r="G450" s="31"/>
      <c r="H450" s="31"/>
      <c r="I450" s="17" t="str">
        <f aca="false">IFERROR((G450-H450)/H450,"")</f>
        <v/>
      </c>
      <c r="J450" s="31"/>
      <c r="K450" s="30"/>
      <c r="L450" s="15" t="str">
        <f aca="false">IF(K450="W",(G450-1)*J450,IF(K450="L",-J450,IF(K450="P",0,"")))</f>
        <v/>
      </c>
      <c r="M450" s="16" t="str">
        <f aca="false">IFERROR(L450*$B$3,"")</f>
        <v/>
      </c>
      <c r="N450" s="15" t="n">
        <f aca="false">SUM($L$9:L450)</f>
        <v>0.85</v>
      </c>
      <c r="O450" s="16" t="n">
        <f aca="false">SUM($M$9:M450)</f>
        <v>8.5</v>
      </c>
      <c r="P450" s="13" t="n">
        <f aca="false">IFERROR(N450/SUM($J$9:J450),"")</f>
        <v>0.85</v>
      </c>
      <c r="Q450" s="13" t="n">
        <f aca="false">IFERROR(COUNTIF($K$9:K450,"W")/COUNTIF($K$9:K450,"&lt;&gt;"),"")</f>
        <v>1</v>
      </c>
      <c r="R450" s="17" t="n">
        <f aca="false">IFERROR(AVERAGE($I$9:I450),"")</f>
        <v>0.0277777777777778</v>
      </c>
    </row>
    <row r="451" customFormat="false" ht="15" hidden="false" customHeight="false" outlineLevel="0" collapsed="false">
      <c r="A451" s="29"/>
      <c r="B451" s="30"/>
      <c r="C451" s="30"/>
      <c r="D451" s="30"/>
      <c r="E451" s="30"/>
      <c r="F451" s="30"/>
      <c r="G451" s="31"/>
      <c r="H451" s="31"/>
      <c r="I451" s="17" t="str">
        <f aca="false">IFERROR((G451-H451)/H451,"")</f>
        <v/>
      </c>
      <c r="J451" s="31"/>
      <c r="K451" s="30"/>
      <c r="L451" s="15" t="str">
        <f aca="false">IF(K451="W",(G451-1)*J451,IF(K451="L",-J451,IF(K451="P",0,"")))</f>
        <v/>
      </c>
      <c r="M451" s="16" t="str">
        <f aca="false">IFERROR(L451*$B$3,"")</f>
        <v/>
      </c>
      <c r="N451" s="15" t="n">
        <f aca="false">SUM($L$9:L451)</f>
        <v>0.85</v>
      </c>
      <c r="O451" s="16" t="n">
        <f aca="false">SUM($M$9:M451)</f>
        <v>8.5</v>
      </c>
      <c r="P451" s="13" t="n">
        <f aca="false">IFERROR(N451/SUM($J$9:J451),"")</f>
        <v>0.85</v>
      </c>
      <c r="Q451" s="13" t="n">
        <f aca="false">IFERROR(COUNTIF($K$9:K451,"W")/COUNTIF($K$9:K451,"&lt;&gt;"),"")</f>
        <v>1</v>
      </c>
      <c r="R451" s="17" t="n">
        <f aca="false">IFERROR(AVERAGE($I$9:I451),"")</f>
        <v>0.0277777777777778</v>
      </c>
    </row>
    <row r="452" customFormat="false" ht="15" hidden="false" customHeight="false" outlineLevel="0" collapsed="false">
      <c r="A452" s="29"/>
      <c r="B452" s="30"/>
      <c r="C452" s="30"/>
      <c r="D452" s="30"/>
      <c r="E452" s="30"/>
      <c r="F452" s="30"/>
      <c r="G452" s="31"/>
      <c r="H452" s="31"/>
      <c r="I452" s="17" t="str">
        <f aca="false">IFERROR((G452-H452)/H452,"")</f>
        <v/>
      </c>
      <c r="J452" s="31"/>
      <c r="K452" s="30"/>
      <c r="L452" s="15" t="str">
        <f aca="false">IF(K452="W",(G452-1)*J452,IF(K452="L",-J452,IF(K452="P",0,"")))</f>
        <v/>
      </c>
      <c r="M452" s="16" t="str">
        <f aca="false">IFERROR(L452*$B$3,"")</f>
        <v/>
      </c>
      <c r="N452" s="15" t="n">
        <f aca="false">SUM($L$9:L452)</f>
        <v>0.85</v>
      </c>
      <c r="O452" s="16" t="n">
        <f aca="false">SUM($M$9:M452)</f>
        <v>8.5</v>
      </c>
      <c r="P452" s="13" t="n">
        <f aca="false">IFERROR(N452/SUM($J$9:J452),"")</f>
        <v>0.85</v>
      </c>
      <c r="Q452" s="13" t="n">
        <f aca="false">IFERROR(COUNTIF($K$9:K452,"W")/COUNTIF($K$9:K452,"&lt;&gt;"),"")</f>
        <v>1</v>
      </c>
      <c r="R452" s="17" t="n">
        <f aca="false">IFERROR(AVERAGE($I$9:I452),"")</f>
        <v>0.0277777777777778</v>
      </c>
    </row>
    <row r="453" customFormat="false" ht="15" hidden="false" customHeight="false" outlineLevel="0" collapsed="false">
      <c r="A453" s="29"/>
      <c r="B453" s="30"/>
      <c r="C453" s="30"/>
      <c r="D453" s="30"/>
      <c r="E453" s="30"/>
      <c r="F453" s="30"/>
      <c r="G453" s="31"/>
      <c r="H453" s="31"/>
      <c r="I453" s="17" t="str">
        <f aca="false">IFERROR((G453-H453)/H453,"")</f>
        <v/>
      </c>
      <c r="J453" s="31"/>
      <c r="K453" s="30"/>
      <c r="L453" s="15" t="str">
        <f aca="false">IF(K453="W",(G453-1)*J453,IF(K453="L",-J453,IF(K453="P",0,"")))</f>
        <v/>
      </c>
      <c r="M453" s="16" t="str">
        <f aca="false">IFERROR(L453*$B$3,"")</f>
        <v/>
      </c>
      <c r="N453" s="15" t="n">
        <f aca="false">SUM($L$9:L453)</f>
        <v>0.85</v>
      </c>
      <c r="O453" s="16" t="n">
        <f aca="false">SUM($M$9:M453)</f>
        <v>8.5</v>
      </c>
      <c r="P453" s="13" t="n">
        <f aca="false">IFERROR(N453/SUM($J$9:J453),"")</f>
        <v>0.85</v>
      </c>
      <c r="Q453" s="13" t="n">
        <f aca="false">IFERROR(COUNTIF($K$9:K453,"W")/COUNTIF($K$9:K453,"&lt;&gt;"),"")</f>
        <v>1</v>
      </c>
      <c r="R453" s="17" t="n">
        <f aca="false">IFERROR(AVERAGE($I$9:I453),"")</f>
        <v>0.0277777777777778</v>
      </c>
    </row>
    <row r="454" customFormat="false" ht="15" hidden="false" customHeight="false" outlineLevel="0" collapsed="false">
      <c r="A454" s="29"/>
      <c r="B454" s="30"/>
      <c r="C454" s="30"/>
      <c r="D454" s="30"/>
      <c r="E454" s="30"/>
      <c r="F454" s="30"/>
      <c r="G454" s="31"/>
      <c r="H454" s="31"/>
      <c r="I454" s="17" t="str">
        <f aca="false">IFERROR((G454-H454)/H454,"")</f>
        <v/>
      </c>
      <c r="J454" s="31"/>
      <c r="K454" s="30"/>
      <c r="L454" s="15" t="str">
        <f aca="false">IF(K454="W",(G454-1)*J454,IF(K454="L",-J454,IF(K454="P",0,"")))</f>
        <v/>
      </c>
      <c r="M454" s="16" t="str">
        <f aca="false">IFERROR(L454*$B$3,"")</f>
        <v/>
      </c>
      <c r="N454" s="15" t="n">
        <f aca="false">SUM($L$9:L454)</f>
        <v>0.85</v>
      </c>
      <c r="O454" s="16" t="n">
        <f aca="false">SUM($M$9:M454)</f>
        <v>8.5</v>
      </c>
      <c r="P454" s="13" t="n">
        <f aca="false">IFERROR(N454/SUM($J$9:J454),"")</f>
        <v>0.85</v>
      </c>
      <c r="Q454" s="13" t="n">
        <f aca="false">IFERROR(COUNTIF($K$9:K454,"W")/COUNTIF($K$9:K454,"&lt;&gt;"),"")</f>
        <v>1</v>
      </c>
      <c r="R454" s="17" t="n">
        <f aca="false">IFERROR(AVERAGE($I$9:I454),"")</f>
        <v>0.0277777777777778</v>
      </c>
    </row>
    <row r="455" customFormat="false" ht="15" hidden="false" customHeight="false" outlineLevel="0" collapsed="false">
      <c r="A455" s="29"/>
      <c r="B455" s="30"/>
      <c r="C455" s="30"/>
      <c r="D455" s="30"/>
      <c r="E455" s="30"/>
      <c r="F455" s="30"/>
      <c r="G455" s="31"/>
      <c r="H455" s="31"/>
      <c r="I455" s="17" t="str">
        <f aca="false">IFERROR((G455-H455)/H455,"")</f>
        <v/>
      </c>
      <c r="J455" s="31"/>
      <c r="K455" s="30"/>
      <c r="L455" s="15" t="str">
        <f aca="false">IF(K455="W",(G455-1)*J455,IF(K455="L",-J455,IF(K455="P",0,"")))</f>
        <v/>
      </c>
      <c r="M455" s="16" t="str">
        <f aca="false">IFERROR(L455*$B$3,"")</f>
        <v/>
      </c>
      <c r="N455" s="15" t="n">
        <f aca="false">SUM($L$9:L455)</f>
        <v>0.85</v>
      </c>
      <c r="O455" s="16" t="n">
        <f aca="false">SUM($M$9:M455)</f>
        <v>8.5</v>
      </c>
      <c r="P455" s="13" t="n">
        <f aca="false">IFERROR(N455/SUM($J$9:J455),"")</f>
        <v>0.85</v>
      </c>
      <c r="Q455" s="13" t="n">
        <f aca="false">IFERROR(COUNTIF($K$9:K455,"W")/COUNTIF($K$9:K455,"&lt;&gt;"),"")</f>
        <v>1</v>
      </c>
      <c r="R455" s="17" t="n">
        <f aca="false">IFERROR(AVERAGE($I$9:I455),"")</f>
        <v>0.0277777777777778</v>
      </c>
    </row>
    <row r="456" customFormat="false" ht="15" hidden="false" customHeight="false" outlineLevel="0" collapsed="false">
      <c r="A456" s="29"/>
      <c r="B456" s="30"/>
      <c r="C456" s="30"/>
      <c r="D456" s="30"/>
      <c r="E456" s="30"/>
      <c r="F456" s="30"/>
      <c r="G456" s="31"/>
      <c r="H456" s="31"/>
      <c r="I456" s="17" t="str">
        <f aca="false">IFERROR((G456-H456)/H456,"")</f>
        <v/>
      </c>
      <c r="J456" s="31"/>
      <c r="K456" s="30"/>
      <c r="L456" s="15" t="str">
        <f aca="false">IF(K456="W",(G456-1)*J456,IF(K456="L",-J456,IF(K456="P",0,"")))</f>
        <v/>
      </c>
      <c r="M456" s="16" t="str">
        <f aca="false">IFERROR(L456*$B$3,"")</f>
        <v/>
      </c>
      <c r="N456" s="15" t="n">
        <f aca="false">SUM($L$9:L456)</f>
        <v>0.85</v>
      </c>
      <c r="O456" s="16" t="n">
        <f aca="false">SUM($M$9:M456)</f>
        <v>8.5</v>
      </c>
      <c r="P456" s="13" t="n">
        <f aca="false">IFERROR(N456/SUM($J$9:J456),"")</f>
        <v>0.85</v>
      </c>
      <c r="Q456" s="13" t="n">
        <f aca="false">IFERROR(COUNTIF($K$9:K456,"W")/COUNTIF($K$9:K456,"&lt;&gt;"),"")</f>
        <v>1</v>
      </c>
      <c r="R456" s="17" t="n">
        <f aca="false">IFERROR(AVERAGE($I$9:I456),"")</f>
        <v>0.0277777777777778</v>
      </c>
    </row>
    <row r="457" customFormat="false" ht="15" hidden="false" customHeight="false" outlineLevel="0" collapsed="false">
      <c r="A457" s="29"/>
      <c r="B457" s="30"/>
      <c r="C457" s="30"/>
      <c r="D457" s="30"/>
      <c r="E457" s="30"/>
      <c r="F457" s="30"/>
      <c r="G457" s="31"/>
      <c r="H457" s="31"/>
      <c r="I457" s="17" t="str">
        <f aca="false">IFERROR((G457-H457)/H457,"")</f>
        <v/>
      </c>
      <c r="J457" s="31"/>
      <c r="K457" s="30"/>
      <c r="L457" s="15" t="str">
        <f aca="false">IF(K457="W",(G457-1)*J457,IF(K457="L",-J457,IF(K457="P",0,"")))</f>
        <v/>
      </c>
      <c r="M457" s="16" t="str">
        <f aca="false">IFERROR(L457*$B$3,"")</f>
        <v/>
      </c>
      <c r="N457" s="15" t="n">
        <f aca="false">SUM($L$9:L457)</f>
        <v>0.85</v>
      </c>
      <c r="O457" s="16" t="n">
        <f aca="false">SUM($M$9:M457)</f>
        <v>8.5</v>
      </c>
      <c r="P457" s="13" t="n">
        <f aca="false">IFERROR(N457/SUM($J$9:J457),"")</f>
        <v>0.85</v>
      </c>
      <c r="Q457" s="13" t="n">
        <f aca="false">IFERROR(COUNTIF($K$9:K457,"W")/COUNTIF($K$9:K457,"&lt;&gt;"),"")</f>
        <v>1</v>
      </c>
      <c r="R457" s="17" t="n">
        <f aca="false">IFERROR(AVERAGE($I$9:I457),"")</f>
        <v>0.0277777777777778</v>
      </c>
    </row>
    <row r="458" customFormat="false" ht="15" hidden="false" customHeight="false" outlineLevel="0" collapsed="false">
      <c r="A458" s="29"/>
      <c r="B458" s="30"/>
      <c r="C458" s="30"/>
      <c r="D458" s="30"/>
      <c r="E458" s="30"/>
      <c r="F458" s="30"/>
      <c r="G458" s="31"/>
      <c r="H458" s="31"/>
      <c r="I458" s="17" t="str">
        <f aca="false">IFERROR((G458-H458)/H458,"")</f>
        <v/>
      </c>
      <c r="J458" s="31"/>
      <c r="K458" s="30"/>
      <c r="L458" s="15" t="str">
        <f aca="false">IF(K458="W",(G458-1)*J458,IF(K458="L",-J458,IF(K458="P",0,"")))</f>
        <v/>
      </c>
      <c r="M458" s="16" t="str">
        <f aca="false">IFERROR(L458*$B$3,"")</f>
        <v/>
      </c>
      <c r="N458" s="15" t="n">
        <f aca="false">SUM($L$9:L458)</f>
        <v>0.85</v>
      </c>
      <c r="O458" s="16" t="n">
        <f aca="false">SUM($M$9:M458)</f>
        <v>8.5</v>
      </c>
      <c r="P458" s="13" t="n">
        <f aca="false">IFERROR(N458/SUM($J$9:J458),"")</f>
        <v>0.85</v>
      </c>
      <c r="Q458" s="13" t="n">
        <f aca="false">IFERROR(COUNTIF($K$9:K458,"W")/COUNTIF($K$9:K458,"&lt;&gt;"),"")</f>
        <v>1</v>
      </c>
      <c r="R458" s="17" t="n">
        <f aca="false">IFERROR(AVERAGE($I$9:I458),"")</f>
        <v>0.0277777777777778</v>
      </c>
    </row>
    <row r="459" customFormat="false" ht="15" hidden="false" customHeight="false" outlineLevel="0" collapsed="false">
      <c r="A459" s="29"/>
      <c r="B459" s="30"/>
      <c r="C459" s="30"/>
      <c r="D459" s="30"/>
      <c r="E459" s="30"/>
      <c r="F459" s="30"/>
      <c r="G459" s="31"/>
      <c r="H459" s="31"/>
      <c r="I459" s="17" t="str">
        <f aca="false">IFERROR((G459-H459)/H459,"")</f>
        <v/>
      </c>
      <c r="J459" s="31"/>
      <c r="K459" s="30"/>
      <c r="L459" s="15" t="str">
        <f aca="false">IF(K459="W",(G459-1)*J459,IF(K459="L",-J459,IF(K459="P",0,"")))</f>
        <v/>
      </c>
      <c r="M459" s="16" t="str">
        <f aca="false">IFERROR(L459*$B$3,"")</f>
        <v/>
      </c>
      <c r="N459" s="15" t="n">
        <f aca="false">SUM($L$9:L459)</f>
        <v>0.85</v>
      </c>
      <c r="O459" s="16" t="n">
        <f aca="false">SUM($M$9:M459)</f>
        <v>8.5</v>
      </c>
      <c r="P459" s="13" t="n">
        <f aca="false">IFERROR(N459/SUM($J$9:J459),"")</f>
        <v>0.85</v>
      </c>
      <c r="Q459" s="13" t="n">
        <f aca="false">IFERROR(COUNTIF($K$9:K459,"W")/COUNTIF($K$9:K459,"&lt;&gt;"),"")</f>
        <v>1</v>
      </c>
      <c r="R459" s="17" t="n">
        <f aca="false">IFERROR(AVERAGE($I$9:I459),"")</f>
        <v>0.0277777777777778</v>
      </c>
    </row>
    <row r="460" customFormat="false" ht="15" hidden="false" customHeight="false" outlineLevel="0" collapsed="false">
      <c r="A460" s="29"/>
      <c r="B460" s="30"/>
      <c r="C460" s="30"/>
      <c r="D460" s="30"/>
      <c r="E460" s="30"/>
      <c r="F460" s="30"/>
      <c r="G460" s="31"/>
      <c r="H460" s="31"/>
      <c r="I460" s="17" t="str">
        <f aca="false">IFERROR((G460-H460)/H460,"")</f>
        <v/>
      </c>
      <c r="J460" s="31"/>
      <c r="K460" s="30"/>
      <c r="L460" s="15" t="str">
        <f aca="false">IF(K460="W",(G460-1)*J460,IF(K460="L",-J460,IF(K460="P",0,"")))</f>
        <v/>
      </c>
      <c r="M460" s="16" t="str">
        <f aca="false">IFERROR(L460*$B$3,"")</f>
        <v/>
      </c>
      <c r="N460" s="15" t="n">
        <f aca="false">SUM($L$9:L460)</f>
        <v>0.85</v>
      </c>
      <c r="O460" s="16" t="n">
        <f aca="false">SUM($M$9:M460)</f>
        <v>8.5</v>
      </c>
      <c r="P460" s="13" t="n">
        <f aca="false">IFERROR(N460/SUM($J$9:J460),"")</f>
        <v>0.85</v>
      </c>
      <c r="Q460" s="13" t="n">
        <f aca="false">IFERROR(COUNTIF($K$9:K460,"W")/COUNTIF($K$9:K460,"&lt;&gt;"),"")</f>
        <v>1</v>
      </c>
      <c r="R460" s="17" t="n">
        <f aca="false">IFERROR(AVERAGE($I$9:I460),"")</f>
        <v>0.0277777777777778</v>
      </c>
    </row>
    <row r="461" customFormat="false" ht="15" hidden="false" customHeight="false" outlineLevel="0" collapsed="false">
      <c r="A461" s="29"/>
      <c r="B461" s="30"/>
      <c r="C461" s="30"/>
      <c r="D461" s="30"/>
      <c r="E461" s="30"/>
      <c r="F461" s="30"/>
      <c r="G461" s="31"/>
      <c r="H461" s="31"/>
      <c r="I461" s="17" t="str">
        <f aca="false">IFERROR((G461-H461)/H461,"")</f>
        <v/>
      </c>
      <c r="J461" s="31"/>
      <c r="K461" s="30"/>
      <c r="L461" s="15" t="str">
        <f aca="false">IF(K461="W",(G461-1)*J461,IF(K461="L",-J461,IF(K461="P",0,"")))</f>
        <v/>
      </c>
      <c r="M461" s="16" t="str">
        <f aca="false">IFERROR(L461*$B$3,"")</f>
        <v/>
      </c>
      <c r="N461" s="15" t="n">
        <f aca="false">SUM($L$9:L461)</f>
        <v>0.85</v>
      </c>
      <c r="O461" s="16" t="n">
        <f aca="false">SUM($M$9:M461)</f>
        <v>8.5</v>
      </c>
      <c r="P461" s="13" t="n">
        <f aca="false">IFERROR(N461/SUM($J$9:J461),"")</f>
        <v>0.85</v>
      </c>
      <c r="Q461" s="13" t="n">
        <f aca="false">IFERROR(COUNTIF($K$9:K461,"W")/COUNTIF($K$9:K461,"&lt;&gt;"),"")</f>
        <v>1</v>
      </c>
      <c r="R461" s="17" t="n">
        <f aca="false">IFERROR(AVERAGE($I$9:I461),"")</f>
        <v>0.0277777777777778</v>
      </c>
    </row>
    <row r="462" customFormat="false" ht="15" hidden="false" customHeight="false" outlineLevel="0" collapsed="false">
      <c r="A462" s="29"/>
      <c r="B462" s="30"/>
      <c r="C462" s="30"/>
      <c r="D462" s="30"/>
      <c r="E462" s="30"/>
      <c r="F462" s="30"/>
      <c r="G462" s="31"/>
      <c r="H462" s="31"/>
      <c r="I462" s="17" t="str">
        <f aca="false">IFERROR((G462-H462)/H462,"")</f>
        <v/>
      </c>
      <c r="J462" s="31"/>
      <c r="K462" s="30"/>
      <c r="L462" s="15" t="str">
        <f aca="false">IF(K462="W",(G462-1)*J462,IF(K462="L",-J462,IF(K462="P",0,"")))</f>
        <v/>
      </c>
      <c r="M462" s="16" t="str">
        <f aca="false">IFERROR(L462*$B$3,"")</f>
        <v/>
      </c>
      <c r="N462" s="15" t="n">
        <f aca="false">SUM($L$9:L462)</f>
        <v>0.85</v>
      </c>
      <c r="O462" s="16" t="n">
        <f aca="false">SUM($M$9:M462)</f>
        <v>8.5</v>
      </c>
      <c r="P462" s="13" t="n">
        <f aca="false">IFERROR(N462/SUM($J$9:J462),"")</f>
        <v>0.85</v>
      </c>
      <c r="Q462" s="13" t="n">
        <f aca="false">IFERROR(COUNTIF($K$9:K462,"W")/COUNTIF($K$9:K462,"&lt;&gt;"),"")</f>
        <v>1</v>
      </c>
      <c r="R462" s="17" t="n">
        <f aca="false">IFERROR(AVERAGE($I$9:I462),"")</f>
        <v>0.0277777777777778</v>
      </c>
    </row>
    <row r="463" customFormat="false" ht="15" hidden="false" customHeight="false" outlineLevel="0" collapsed="false">
      <c r="A463" s="29"/>
      <c r="B463" s="30"/>
      <c r="C463" s="30"/>
      <c r="D463" s="30"/>
      <c r="E463" s="30"/>
      <c r="F463" s="30"/>
      <c r="G463" s="31"/>
      <c r="H463" s="31"/>
      <c r="I463" s="17" t="str">
        <f aca="false">IFERROR((G463-H463)/H463,"")</f>
        <v/>
      </c>
      <c r="J463" s="31"/>
      <c r="K463" s="30"/>
      <c r="L463" s="15" t="str">
        <f aca="false">IF(K463="W",(G463-1)*J463,IF(K463="L",-J463,IF(K463="P",0,"")))</f>
        <v/>
      </c>
      <c r="M463" s="16" t="str">
        <f aca="false">IFERROR(L463*$B$3,"")</f>
        <v/>
      </c>
      <c r="N463" s="15" t="n">
        <f aca="false">SUM($L$9:L463)</f>
        <v>0.85</v>
      </c>
      <c r="O463" s="16" t="n">
        <f aca="false">SUM($M$9:M463)</f>
        <v>8.5</v>
      </c>
      <c r="P463" s="13" t="n">
        <f aca="false">IFERROR(N463/SUM($J$9:J463),"")</f>
        <v>0.85</v>
      </c>
      <c r="Q463" s="13" t="n">
        <f aca="false">IFERROR(COUNTIF($K$9:K463,"W")/COUNTIF($K$9:K463,"&lt;&gt;"),"")</f>
        <v>1</v>
      </c>
      <c r="R463" s="17" t="n">
        <f aca="false">IFERROR(AVERAGE($I$9:I463),"")</f>
        <v>0.0277777777777778</v>
      </c>
    </row>
    <row r="464" customFormat="false" ht="15" hidden="false" customHeight="false" outlineLevel="0" collapsed="false">
      <c r="A464" s="29"/>
      <c r="B464" s="30"/>
      <c r="C464" s="30"/>
      <c r="D464" s="30"/>
      <c r="E464" s="30"/>
      <c r="F464" s="30"/>
      <c r="G464" s="31"/>
      <c r="H464" s="31"/>
      <c r="I464" s="17" t="str">
        <f aca="false">IFERROR((G464-H464)/H464,"")</f>
        <v/>
      </c>
      <c r="J464" s="31"/>
      <c r="K464" s="30"/>
      <c r="L464" s="15" t="str">
        <f aca="false">IF(K464="W",(G464-1)*J464,IF(K464="L",-J464,IF(K464="P",0,"")))</f>
        <v/>
      </c>
      <c r="M464" s="16" t="str">
        <f aca="false">IFERROR(L464*$B$3,"")</f>
        <v/>
      </c>
      <c r="N464" s="15" t="n">
        <f aca="false">SUM($L$9:L464)</f>
        <v>0.85</v>
      </c>
      <c r="O464" s="16" t="n">
        <f aca="false">SUM($M$9:M464)</f>
        <v>8.5</v>
      </c>
      <c r="P464" s="13" t="n">
        <f aca="false">IFERROR(N464/SUM($J$9:J464),"")</f>
        <v>0.85</v>
      </c>
      <c r="Q464" s="13" t="n">
        <f aca="false">IFERROR(COUNTIF($K$9:K464,"W")/COUNTIF($K$9:K464,"&lt;&gt;"),"")</f>
        <v>1</v>
      </c>
      <c r="R464" s="17" t="n">
        <f aca="false">IFERROR(AVERAGE($I$9:I464),"")</f>
        <v>0.0277777777777778</v>
      </c>
    </row>
    <row r="465" customFormat="false" ht="15" hidden="false" customHeight="false" outlineLevel="0" collapsed="false">
      <c r="A465" s="29"/>
      <c r="B465" s="30"/>
      <c r="C465" s="30"/>
      <c r="D465" s="30"/>
      <c r="E465" s="30"/>
      <c r="F465" s="30"/>
      <c r="G465" s="31"/>
      <c r="H465" s="31"/>
      <c r="I465" s="17" t="str">
        <f aca="false">IFERROR((G465-H465)/H465,"")</f>
        <v/>
      </c>
      <c r="J465" s="31"/>
      <c r="K465" s="30"/>
      <c r="L465" s="15" t="str">
        <f aca="false">IF(K465="W",(G465-1)*J465,IF(K465="L",-J465,IF(K465="P",0,"")))</f>
        <v/>
      </c>
      <c r="M465" s="16" t="str">
        <f aca="false">IFERROR(L465*$B$3,"")</f>
        <v/>
      </c>
      <c r="N465" s="15" t="n">
        <f aca="false">SUM($L$9:L465)</f>
        <v>0.85</v>
      </c>
      <c r="O465" s="16" t="n">
        <f aca="false">SUM($M$9:M465)</f>
        <v>8.5</v>
      </c>
      <c r="P465" s="13" t="n">
        <f aca="false">IFERROR(N465/SUM($J$9:J465),"")</f>
        <v>0.85</v>
      </c>
      <c r="Q465" s="13" t="n">
        <f aca="false">IFERROR(COUNTIF($K$9:K465,"W")/COUNTIF($K$9:K465,"&lt;&gt;"),"")</f>
        <v>1</v>
      </c>
      <c r="R465" s="17" t="n">
        <f aca="false">IFERROR(AVERAGE($I$9:I465),"")</f>
        <v>0.0277777777777778</v>
      </c>
    </row>
    <row r="466" customFormat="false" ht="15" hidden="false" customHeight="false" outlineLevel="0" collapsed="false">
      <c r="A466" s="29"/>
      <c r="B466" s="30"/>
      <c r="C466" s="30"/>
      <c r="D466" s="30"/>
      <c r="E466" s="30"/>
      <c r="F466" s="30"/>
      <c r="G466" s="31"/>
      <c r="H466" s="31"/>
      <c r="I466" s="17" t="str">
        <f aca="false">IFERROR((G466-H466)/H466,"")</f>
        <v/>
      </c>
      <c r="J466" s="31"/>
      <c r="K466" s="30"/>
      <c r="L466" s="15" t="str">
        <f aca="false">IF(K466="W",(G466-1)*J466,IF(K466="L",-J466,IF(K466="P",0,"")))</f>
        <v/>
      </c>
      <c r="M466" s="16" t="str">
        <f aca="false">IFERROR(L466*$B$3,"")</f>
        <v/>
      </c>
      <c r="N466" s="15" t="n">
        <f aca="false">SUM($L$9:L466)</f>
        <v>0.85</v>
      </c>
      <c r="O466" s="16" t="n">
        <f aca="false">SUM($M$9:M466)</f>
        <v>8.5</v>
      </c>
      <c r="P466" s="13" t="n">
        <f aca="false">IFERROR(N466/SUM($J$9:J466),"")</f>
        <v>0.85</v>
      </c>
      <c r="Q466" s="13" t="n">
        <f aca="false">IFERROR(COUNTIF($K$9:K466,"W")/COUNTIF($K$9:K466,"&lt;&gt;"),"")</f>
        <v>1</v>
      </c>
      <c r="R466" s="17" t="n">
        <f aca="false">IFERROR(AVERAGE($I$9:I466),"")</f>
        <v>0.0277777777777778</v>
      </c>
    </row>
    <row r="467" customFormat="false" ht="15" hidden="false" customHeight="false" outlineLevel="0" collapsed="false">
      <c r="A467" s="29"/>
      <c r="B467" s="30"/>
      <c r="C467" s="30"/>
      <c r="D467" s="30"/>
      <c r="E467" s="30"/>
      <c r="F467" s="30"/>
      <c r="G467" s="31"/>
      <c r="H467" s="31"/>
      <c r="I467" s="17" t="str">
        <f aca="false">IFERROR((G467-H467)/H467,"")</f>
        <v/>
      </c>
      <c r="J467" s="31"/>
      <c r="K467" s="30"/>
      <c r="L467" s="15" t="str">
        <f aca="false">IF(K467="W",(G467-1)*J467,IF(K467="L",-J467,IF(K467="P",0,"")))</f>
        <v/>
      </c>
      <c r="M467" s="16" t="str">
        <f aca="false">IFERROR(L467*$B$3,"")</f>
        <v/>
      </c>
      <c r="N467" s="15" t="n">
        <f aca="false">SUM($L$9:L467)</f>
        <v>0.85</v>
      </c>
      <c r="O467" s="16" t="n">
        <f aca="false">SUM($M$9:M467)</f>
        <v>8.5</v>
      </c>
      <c r="P467" s="13" t="n">
        <f aca="false">IFERROR(N467/SUM($J$9:J467),"")</f>
        <v>0.85</v>
      </c>
      <c r="Q467" s="13" t="n">
        <f aca="false">IFERROR(COUNTIF($K$9:K467,"W")/COUNTIF($K$9:K467,"&lt;&gt;"),"")</f>
        <v>1</v>
      </c>
      <c r="R467" s="17" t="n">
        <f aca="false">IFERROR(AVERAGE($I$9:I467),"")</f>
        <v>0.0277777777777778</v>
      </c>
    </row>
    <row r="468" customFormat="false" ht="15" hidden="false" customHeight="false" outlineLevel="0" collapsed="false">
      <c r="A468" s="29"/>
      <c r="B468" s="30"/>
      <c r="C468" s="30"/>
      <c r="D468" s="30"/>
      <c r="E468" s="30"/>
      <c r="F468" s="30"/>
      <c r="G468" s="31"/>
      <c r="H468" s="31"/>
      <c r="I468" s="17" t="str">
        <f aca="false">IFERROR((G468-H468)/H468,"")</f>
        <v/>
      </c>
      <c r="J468" s="31"/>
      <c r="K468" s="30"/>
      <c r="L468" s="15" t="str">
        <f aca="false">IF(K468="W",(G468-1)*J468,IF(K468="L",-J468,IF(K468="P",0,"")))</f>
        <v/>
      </c>
      <c r="M468" s="16" t="str">
        <f aca="false">IFERROR(L468*$B$3,"")</f>
        <v/>
      </c>
      <c r="N468" s="15" t="n">
        <f aca="false">SUM($L$9:L468)</f>
        <v>0.85</v>
      </c>
      <c r="O468" s="16" t="n">
        <f aca="false">SUM($M$9:M468)</f>
        <v>8.5</v>
      </c>
      <c r="P468" s="13" t="n">
        <f aca="false">IFERROR(N468/SUM($J$9:J468),"")</f>
        <v>0.85</v>
      </c>
      <c r="Q468" s="13" t="n">
        <f aca="false">IFERROR(COUNTIF($K$9:K468,"W")/COUNTIF($K$9:K468,"&lt;&gt;"),"")</f>
        <v>1</v>
      </c>
      <c r="R468" s="17" t="n">
        <f aca="false">IFERROR(AVERAGE($I$9:I468),"")</f>
        <v>0.0277777777777778</v>
      </c>
    </row>
    <row r="469" customFormat="false" ht="15" hidden="false" customHeight="false" outlineLevel="0" collapsed="false">
      <c r="A469" s="29"/>
      <c r="B469" s="30"/>
      <c r="C469" s="30"/>
      <c r="D469" s="30"/>
      <c r="E469" s="30"/>
      <c r="F469" s="30"/>
      <c r="G469" s="31"/>
      <c r="H469" s="31"/>
      <c r="I469" s="17" t="str">
        <f aca="false">IFERROR((G469-H469)/H469,"")</f>
        <v/>
      </c>
      <c r="J469" s="31"/>
      <c r="K469" s="30"/>
      <c r="L469" s="15" t="str">
        <f aca="false">IF(K469="W",(G469-1)*J469,IF(K469="L",-J469,IF(K469="P",0,"")))</f>
        <v/>
      </c>
      <c r="M469" s="16" t="str">
        <f aca="false">IFERROR(L469*$B$3,"")</f>
        <v/>
      </c>
      <c r="N469" s="15" t="n">
        <f aca="false">SUM($L$9:L469)</f>
        <v>0.85</v>
      </c>
      <c r="O469" s="16" t="n">
        <f aca="false">SUM($M$9:M469)</f>
        <v>8.5</v>
      </c>
      <c r="P469" s="13" t="n">
        <f aca="false">IFERROR(N469/SUM($J$9:J469),"")</f>
        <v>0.85</v>
      </c>
      <c r="Q469" s="13" t="n">
        <f aca="false">IFERROR(COUNTIF($K$9:K469,"W")/COUNTIF($K$9:K469,"&lt;&gt;"),"")</f>
        <v>1</v>
      </c>
      <c r="R469" s="17" t="n">
        <f aca="false">IFERROR(AVERAGE($I$9:I469),"")</f>
        <v>0.0277777777777778</v>
      </c>
    </row>
    <row r="470" customFormat="false" ht="15" hidden="false" customHeight="false" outlineLevel="0" collapsed="false">
      <c r="A470" s="29"/>
      <c r="B470" s="30"/>
      <c r="C470" s="30"/>
      <c r="D470" s="30"/>
      <c r="E470" s="30"/>
      <c r="F470" s="30"/>
      <c r="G470" s="31"/>
      <c r="H470" s="31"/>
      <c r="I470" s="17" t="str">
        <f aca="false">IFERROR((G470-H470)/H470,"")</f>
        <v/>
      </c>
      <c r="J470" s="31"/>
      <c r="K470" s="30"/>
      <c r="L470" s="15" t="str">
        <f aca="false">IF(K470="W",(G470-1)*J470,IF(K470="L",-J470,IF(K470="P",0,"")))</f>
        <v/>
      </c>
      <c r="M470" s="16" t="str">
        <f aca="false">IFERROR(L470*$B$3,"")</f>
        <v/>
      </c>
      <c r="N470" s="15" t="n">
        <f aca="false">SUM($L$9:L470)</f>
        <v>0.85</v>
      </c>
      <c r="O470" s="16" t="n">
        <f aca="false">SUM($M$9:M470)</f>
        <v>8.5</v>
      </c>
      <c r="P470" s="13" t="n">
        <f aca="false">IFERROR(N470/SUM($J$9:J470),"")</f>
        <v>0.85</v>
      </c>
      <c r="Q470" s="13" t="n">
        <f aca="false">IFERROR(COUNTIF($K$9:K470,"W")/COUNTIF($K$9:K470,"&lt;&gt;"),"")</f>
        <v>1</v>
      </c>
      <c r="R470" s="17" t="n">
        <f aca="false">IFERROR(AVERAGE($I$9:I470),"")</f>
        <v>0.0277777777777778</v>
      </c>
    </row>
    <row r="471" customFormat="false" ht="15" hidden="false" customHeight="false" outlineLevel="0" collapsed="false">
      <c r="A471" s="29"/>
      <c r="B471" s="30"/>
      <c r="C471" s="30"/>
      <c r="D471" s="30"/>
      <c r="E471" s="30"/>
      <c r="F471" s="30"/>
      <c r="G471" s="31"/>
      <c r="H471" s="31"/>
      <c r="I471" s="17" t="str">
        <f aca="false">IFERROR((G471-H471)/H471,"")</f>
        <v/>
      </c>
      <c r="J471" s="31"/>
      <c r="K471" s="30"/>
      <c r="L471" s="15" t="str">
        <f aca="false">IF(K471="W",(G471-1)*J471,IF(K471="L",-J471,IF(K471="P",0,"")))</f>
        <v/>
      </c>
      <c r="M471" s="16" t="str">
        <f aca="false">IFERROR(L471*$B$3,"")</f>
        <v/>
      </c>
      <c r="N471" s="15" t="n">
        <f aca="false">SUM($L$9:L471)</f>
        <v>0.85</v>
      </c>
      <c r="O471" s="16" t="n">
        <f aca="false">SUM($M$9:M471)</f>
        <v>8.5</v>
      </c>
      <c r="P471" s="13" t="n">
        <f aca="false">IFERROR(N471/SUM($J$9:J471),"")</f>
        <v>0.85</v>
      </c>
      <c r="Q471" s="13" t="n">
        <f aca="false">IFERROR(COUNTIF($K$9:K471,"W")/COUNTIF($K$9:K471,"&lt;&gt;"),"")</f>
        <v>1</v>
      </c>
      <c r="R471" s="17" t="n">
        <f aca="false">IFERROR(AVERAGE($I$9:I471),"")</f>
        <v>0.0277777777777778</v>
      </c>
    </row>
    <row r="472" customFormat="false" ht="15" hidden="false" customHeight="false" outlineLevel="0" collapsed="false">
      <c r="A472" s="29"/>
      <c r="B472" s="30"/>
      <c r="C472" s="30"/>
      <c r="D472" s="30"/>
      <c r="E472" s="30"/>
      <c r="F472" s="30"/>
      <c r="G472" s="31"/>
      <c r="H472" s="31"/>
      <c r="I472" s="17" t="str">
        <f aca="false">IFERROR((G472-H472)/H472,"")</f>
        <v/>
      </c>
      <c r="J472" s="31"/>
      <c r="K472" s="30"/>
      <c r="L472" s="15" t="str">
        <f aca="false">IF(K472="W",(G472-1)*J472,IF(K472="L",-J472,IF(K472="P",0,"")))</f>
        <v/>
      </c>
      <c r="M472" s="16" t="str">
        <f aca="false">IFERROR(L472*$B$3,"")</f>
        <v/>
      </c>
      <c r="N472" s="15" t="n">
        <f aca="false">SUM($L$9:L472)</f>
        <v>0.85</v>
      </c>
      <c r="O472" s="16" t="n">
        <f aca="false">SUM($M$9:M472)</f>
        <v>8.5</v>
      </c>
      <c r="P472" s="13" t="n">
        <f aca="false">IFERROR(N472/SUM($J$9:J472),"")</f>
        <v>0.85</v>
      </c>
      <c r="Q472" s="13" t="n">
        <f aca="false">IFERROR(COUNTIF($K$9:K472,"W")/COUNTIF($K$9:K472,"&lt;&gt;"),"")</f>
        <v>1</v>
      </c>
      <c r="R472" s="17" t="n">
        <f aca="false">IFERROR(AVERAGE($I$9:I472),"")</f>
        <v>0.0277777777777778</v>
      </c>
    </row>
    <row r="473" customFormat="false" ht="15" hidden="false" customHeight="false" outlineLevel="0" collapsed="false">
      <c r="A473" s="29"/>
      <c r="B473" s="30"/>
      <c r="C473" s="30"/>
      <c r="D473" s="30"/>
      <c r="E473" s="30"/>
      <c r="F473" s="30"/>
      <c r="G473" s="31"/>
      <c r="H473" s="31"/>
      <c r="I473" s="17" t="str">
        <f aca="false">IFERROR((G473-H473)/H473,"")</f>
        <v/>
      </c>
      <c r="J473" s="31"/>
      <c r="K473" s="30"/>
      <c r="L473" s="15" t="str">
        <f aca="false">IF(K473="W",(G473-1)*J473,IF(K473="L",-J473,IF(K473="P",0,"")))</f>
        <v/>
      </c>
      <c r="M473" s="16" t="str">
        <f aca="false">IFERROR(L473*$B$3,"")</f>
        <v/>
      </c>
      <c r="N473" s="15" t="n">
        <f aca="false">SUM($L$9:L473)</f>
        <v>0.85</v>
      </c>
      <c r="O473" s="16" t="n">
        <f aca="false">SUM($M$9:M473)</f>
        <v>8.5</v>
      </c>
      <c r="P473" s="13" t="n">
        <f aca="false">IFERROR(N473/SUM($J$9:J473),"")</f>
        <v>0.85</v>
      </c>
      <c r="Q473" s="13" t="n">
        <f aca="false">IFERROR(COUNTIF($K$9:K473,"W")/COUNTIF($K$9:K473,"&lt;&gt;"),"")</f>
        <v>1</v>
      </c>
      <c r="R473" s="17" t="n">
        <f aca="false">IFERROR(AVERAGE($I$9:I473),"")</f>
        <v>0.0277777777777778</v>
      </c>
    </row>
    <row r="474" customFormat="false" ht="15" hidden="false" customHeight="false" outlineLevel="0" collapsed="false">
      <c r="A474" s="29"/>
      <c r="B474" s="30"/>
      <c r="C474" s="30"/>
      <c r="D474" s="30"/>
      <c r="E474" s="30"/>
      <c r="F474" s="30"/>
      <c r="G474" s="31"/>
      <c r="H474" s="31"/>
      <c r="I474" s="17" t="str">
        <f aca="false">IFERROR((G474-H474)/H474,"")</f>
        <v/>
      </c>
      <c r="J474" s="31"/>
      <c r="K474" s="30"/>
      <c r="L474" s="15" t="str">
        <f aca="false">IF(K474="W",(G474-1)*J474,IF(K474="L",-J474,IF(K474="P",0,"")))</f>
        <v/>
      </c>
      <c r="M474" s="16" t="str">
        <f aca="false">IFERROR(L474*$B$3,"")</f>
        <v/>
      </c>
      <c r="N474" s="15" t="n">
        <f aca="false">SUM($L$9:L474)</f>
        <v>0.85</v>
      </c>
      <c r="O474" s="16" t="n">
        <f aca="false">SUM($M$9:M474)</f>
        <v>8.5</v>
      </c>
      <c r="P474" s="13" t="n">
        <f aca="false">IFERROR(N474/SUM($J$9:J474),"")</f>
        <v>0.85</v>
      </c>
      <c r="Q474" s="13" t="n">
        <f aca="false">IFERROR(COUNTIF($K$9:K474,"W")/COUNTIF($K$9:K474,"&lt;&gt;"),"")</f>
        <v>1</v>
      </c>
      <c r="R474" s="17" t="n">
        <f aca="false">IFERROR(AVERAGE($I$9:I474),"")</f>
        <v>0.0277777777777778</v>
      </c>
    </row>
    <row r="475" customFormat="false" ht="15" hidden="false" customHeight="false" outlineLevel="0" collapsed="false">
      <c r="A475" s="29"/>
      <c r="B475" s="30"/>
      <c r="C475" s="30"/>
      <c r="D475" s="30"/>
      <c r="E475" s="30"/>
      <c r="F475" s="30"/>
      <c r="G475" s="31"/>
      <c r="H475" s="31"/>
      <c r="I475" s="17" t="str">
        <f aca="false">IFERROR((G475-H475)/H475,"")</f>
        <v/>
      </c>
      <c r="J475" s="31"/>
      <c r="K475" s="30"/>
      <c r="L475" s="15" t="str">
        <f aca="false">IF(K475="W",(G475-1)*J475,IF(K475="L",-J475,IF(K475="P",0,"")))</f>
        <v/>
      </c>
      <c r="M475" s="16" t="str">
        <f aca="false">IFERROR(L475*$B$3,"")</f>
        <v/>
      </c>
      <c r="N475" s="15" t="n">
        <f aca="false">SUM($L$9:L475)</f>
        <v>0.85</v>
      </c>
      <c r="O475" s="16" t="n">
        <f aca="false">SUM($M$9:M475)</f>
        <v>8.5</v>
      </c>
      <c r="P475" s="13" t="n">
        <f aca="false">IFERROR(N475/SUM($J$9:J475),"")</f>
        <v>0.85</v>
      </c>
      <c r="Q475" s="13" t="n">
        <f aca="false">IFERROR(COUNTIF($K$9:K475,"W")/COUNTIF($K$9:K475,"&lt;&gt;"),"")</f>
        <v>1</v>
      </c>
      <c r="R475" s="17" t="n">
        <f aca="false">IFERROR(AVERAGE($I$9:I475),"")</f>
        <v>0.0277777777777778</v>
      </c>
    </row>
    <row r="476" customFormat="false" ht="15" hidden="false" customHeight="false" outlineLevel="0" collapsed="false">
      <c r="A476" s="29"/>
      <c r="B476" s="30"/>
      <c r="C476" s="30"/>
      <c r="D476" s="30"/>
      <c r="E476" s="30"/>
      <c r="F476" s="30"/>
      <c r="G476" s="31"/>
      <c r="H476" s="31"/>
      <c r="I476" s="17" t="str">
        <f aca="false">IFERROR((G476-H476)/H476,"")</f>
        <v/>
      </c>
      <c r="J476" s="31"/>
      <c r="K476" s="30"/>
      <c r="L476" s="15" t="str">
        <f aca="false">IF(K476="W",(G476-1)*J476,IF(K476="L",-J476,IF(K476="P",0,"")))</f>
        <v/>
      </c>
      <c r="M476" s="16" t="str">
        <f aca="false">IFERROR(L476*$B$3,"")</f>
        <v/>
      </c>
      <c r="N476" s="15" t="n">
        <f aca="false">SUM($L$9:L476)</f>
        <v>0.85</v>
      </c>
      <c r="O476" s="16" t="n">
        <f aca="false">SUM($M$9:M476)</f>
        <v>8.5</v>
      </c>
      <c r="P476" s="13" t="n">
        <f aca="false">IFERROR(N476/SUM($J$9:J476),"")</f>
        <v>0.85</v>
      </c>
      <c r="Q476" s="13" t="n">
        <f aca="false">IFERROR(COUNTIF($K$9:K476,"W")/COUNTIF($K$9:K476,"&lt;&gt;"),"")</f>
        <v>1</v>
      </c>
      <c r="R476" s="17" t="n">
        <f aca="false">IFERROR(AVERAGE($I$9:I476),"")</f>
        <v>0.0277777777777778</v>
      </c>
    </row>
    <row r="477" customFormat="false" ht="15" hidden="false" customHeight="false" outlineLevel="0" collapsed="false">
      <c r="A477" s="29"/>
      <c r="B477" s="30"/>
      <c r="C477" s="30"/>
      <c r="D477" s="30"/>
      <c r="E477" s="30"/>
      <c r="F477" s="30"/>
      <c r="G477" s="31"/>
      <c r="H477" s="31"/>
      <c r="I477" s="17" t="str">
        <f aca="false">IFERROR((G477-H477)/H477,"")</f>
        <v/>
      </c>
      <c r="J477" s="31"/>
      <c r="K477" s="30"/>
      <c r="L477" s="15" t="str">
        <f aca="false">IF(K477="W",(G477-1)*J477,IF(K477="L",-J477,IF(K477="P",0,"")))</f>
        <v/>
      </c>
      <c r="M477" s="16" t="str">
        <f aca="false">IFERROR(L477*$B$3,"")</f>
        <v/>
      </c>
      <c r="N477" s="15" t="n">
        <f aca="false">SUM($L$9:L477)</f>
        <v>0.85</v>
      </c>
      <c r="O477" s="16" t="n">
        <f aca="false">SUM($M$9:M477)</f>
        <v>8.5</v>
      </c>
      <c r="P477" s="13" t="n">
        <f aca="false">IFERROR(N477/SUM($J$9:J477),"")</f>
        <v>0.85</v>
      </c>
      <c r="Q477" s="13" t="n">
        <f aca="false">IFERROR(COUNTIF($K$9:K477,"W")/COUNTIF($K$9:K477,"&lt;&gt;"),"")</f>
        <v>1</v>
      </c>
      <c r="R477" s="17" t="n">
        <f aca="false">IFERROR(AVERAGE($I$9:I477),"")</f>
        <v>0.0277777777777778</v>
      </c>
    </row>
    <row r="478" customFormat="false" ht="15" hidden="false" customHeight="false" outlineLevel="0" collapsed="false">
      <c r="A478" s="29"/>
      <c r="B478" s="30"/>
      <c r="C478" s="30"/>
      <c r="D478" s="30"/>
      <c r="E478" s="30"/>
      <c r="F478" s="30"/>
      <c r="G478" s="31"/>
      <c r="H478" s="31"/>
      <c r="I478" s="17" t="str">
        <f aca="false">IFERROR((G478-H478)/H478,"")</f>
        <v/>
      </c>
      <c r="J478" s="31"/>
      <c r="K478" s="30"/>
      <c r="L478" s="15" t="str">
        <f aca="false">IF(K478="W",(G478-1)*J478,IF(K478="L",-J478,IF(K478="P",0,"")))</f>
        <v/>
      </c>
      <c r="M478" s="16" t="str">
        <f aca="false">IFERROR(L478*$B$3,"")</f>
        <v/>
      </c>
      <c r="N478" s="15" t="n">
        <f aca="false">SUM($L$9:L478)</f>
        <v>0.85</v>
      </c>
      <c r="O478" s="16" t="n">
        <f aca="false">SUM($M$9:M478)</f>
        <v>8.5</v>
      </c>
      <c r="P478" s="13" t="n">
        <f aca="false">IFERROR(N478/SUM($J$9:J478),"")</f>
        <v>0.85</v>
      </c>
      <c r="Q478" s="13" t="n">
        <f aca="false">IFERROR(COUNTIF($K$9:K478,"W")/COUNTIF($K$9:K478,"&lt;&gt;"),"")</f>
        <v>1</v>
      </c>
      <c r="R478" s="17" t="n">
        <f aca="false">IFERROR(AVERAGE($I$9:I478),"")</f>
        <v>0.0277777777777778</v>
      </c>
    </row>
    <row r="479" customFormat="false" ht="15" hidden="false" customHeight="false" outlineLevel="0" collapsed="false">
      <c r="A479" s="29"/>
      <c r="B479" s="30"/>
      <c r="C479" s="30"/>
      <c r="D479" s="30"/>
      <c r="E479" s="30"/>
      <c r="F479" s="30"/>
      <c r="G479" s="31"/>
      <c r="H479" s="31"/>
      <c r="I479" s="17" t="str">
        <f aca="false">IFERROR((G479-H479)/H479,"")</f>
        <v/>
      </c>
      <c r="J479" s="31"/>
      <c r="K479" s="30"/>
      <c r="L479" s="15" t="str">
        <f aca="false">IF(K479="W",(G479-1)*J479,IF(K479="L",-J479,IF(K479="P",0,"")))</f>
        <v/>
      </c>
      <c r="M479" s="16" t="str">
        <f aca="false">IFERROR(L479*$B$3,"")</f>
        <v/>
      </c>
      <c r="N479" s="15" t="n">
        <f aca="false">SUM($L$9:L479)</f>
        <v>0.85</v>
      </c>
      <c r="O479" s="16" t="n">
        <f aca="false">SUM($M$9:M479)</f>
        <v>8.5</v>
      </c>
      <c r="P479" s="13" t="n">
        <f aca="false">IFERROR(N479/SUM($J$9:J479),"")</f>
        <v>0.85</v>
      </c>
      <c r="Q479" s="13" t="n">
        <f aca="false">IFERROR(COUNTIF($K$9:K479,"W")/COUNTIF($K$9:K479,"&lt;&gt;"),"")</f>
        <v>1</v>
      </c>
      <c r="R479" s="17" t="n">
        <f aca="false">IFERROR(AVERAGE($I$9:I479),"")</f>
        <v>0.0277777777777778</v>
      </c>
    </row>
    <row r="480" customFormat="false" ht="15" hidden="false" customHeight="false" outlineLevel="0" collapsed="false">
      <c r="A480" s="29"/>
      <c r="B480" s="30"/>
      <c r="C480" s="30"/>
      <c r="D480" s="30"/>
      <c r="E480" s="30"/>
      <c r="F480" s="30"/>
      <c r="G480" s="31"/>
      <c r="H480" s="31"/>
      <c r="I480" s="17" t="str">
        <f aca="false">IFERROR((G480-H480)/H480,"")</f>
        <v/>
      </c>
      <c r="J480" s="31"/>
      <c r="K480" s="30"/>
      <c r="L480" s="15" t="str">
        <f aca="false">IF(K480="W",(G480-1)*J480,IF(K480="L",-J480,IF(K480="P",0,"")))</f>
        <v/>
      </c>
      <c r="M480" s="16" t="str">
        <f aca="false">IFERROR(L480*$B$3,"")</f>
        <v/>
      </c>
      <c r="N480" s="15" t="n">
        <f aca="false">SUM($L$9:L480)</f>
        <v>0.85</v>
      </c>
      <c r="O480" s="16" t="n">
        <f aca="false">SUM($M$9:M480)</f>
        <v>8.5</v>
      </c>
      <c r="P480" s="13" t="n">
        <f aca="false">IFERROR(N480/SUM($J$9:J480),"")</f>
        <v>0.85</v>
      </c>
      <c r="Q480" s="13" t="n">
        <f aca="false">IFERROR(COUNTIF($K$9:K480,"W")/COUNTIF($K$9:K480,"&lt;&gt;"),"")</f>
        <v>1</v>
      </c>
      <c r="R480" s="17" t="n">
        <f aca="false">IFERROR(AVERAGE($I$9:I480),"")</f>
        <v>0.0277777777777778</v>
      </c>
    </row>
    <row r="481" customFormat="false" ht="15" hidden="false" customHeight="false" outlineLevel="0" collapsed="false">
      <c r="A481" s="29"/>
      <c r="B481" s="30"/>
      <c r="C481" s="30"/>
      <c r="D481" s="30"/>
      <c r="E481" s="30"/>
      <c r="F481" s="30"/>
      <c r="G481" s="31"/>
      <c r="H481" s="31"/>
      <c r="I481" s="17" t="str">
        <f aca="false">IFERROR((G481-H481)/H481,"")</f>
        <v/>
      </c>
      <c r="J481" s="31"/>
      <c r="K481" s="30"/>
      <c r="L481" s="15" t="str">
        <f aca="false">IF(K481="W",(G481-1)*J481,IF(K481="L",-J481,IF(K481="P",0,"")))</f>
        <v/>
      </c>
      <c r="M481" s="16" t="str">
        <f aca="false">IFERROR(L481*$B$3,"")</f>
        <v/>
      </c>
      <c r="N481" s="15" t="n">
        <f aca="false">SUM($L$9:L481)</f>
        <v>0.85</v>
      </c>
      <c r="O481" s="16" t="n">
        <f aca="false">SUM($M$9:M481)</f>
        <v>8.5</v>
      </c>
      <c r="P481" s="13" t="n">
        <f aca="false">IFERROR(N481/SUM($J$9:J481),"")</f>
        <v>0.85</v>
      </c>
      <c r="Q481" s="13" t="n">
        <f aca="false">IFERROR(COUNTIF($K$9:K481,"W")/COUNTIF($K$9:K481,"&lt;&gt;"),"")</f>
        <v>1</v>
      </c>
      <c r="R481" s="17" t="n">
        <f aca="false">IFERROR(AVERAGE($I$9:I481),"")</f>
        <v>0.0277777777777778</v>
      </c>
    </row>
    <row r="482" customFormat="false" ht="15" hidden="false" customHeight="false" outlineLevel="0" collapsed="false">
      <c r="A482" s="29"/>
      <c r="B482" s="30"/>
      <c r="C482" s="30"/>
      <c r="D482" s="30"/>
      <c r="E482" s="30"/>
      <c r="F482" s="30"/>
      <c r="G482" s="31"/>
      <c r="H482" s="31"/>
      <c r="I482" s="17" t="str">
        <f aca="false">IFERROR((G482-H482)/H482,"")</f>
        <v/>
      </c>
      <c r="J482" s="31"/>
      <c r="K482" s="30"/>
      <c r="L482" s="15" t="str">
        <f aca="false">IF(K482="W",(G482-1)*J482,IF(K482="L",-J482,IF(K482="P",0,"")))</f>
        <v/>
      </c>
      <c r="M482" s="16" t="str">
        <f aca="false">IFERROR(L482*$B$3,"")</f>
        <v/>
      </c>
      <c r="N482" s="15" t="n">
        <f aca="false">SUM($L$9:L482)</f>
        <v>0.85</v>
      </c>
      <c r="O482" s="16" t="n">
        <f aca="false">SUM($M$9:M482)</f>
        <v>8.5</v>
      </c>
      <c r="P482" s="13" t="n">
        <f aca="false">IFERROR(N482/SUM($J$9:J482),"")</f>
        <v>0.85</v>
      </c>
      <c r="Q482" s="13" t="n">
        <f aca="false">IFERROR(COUNTIF($K$9:K482,"W")/COUNTIF($K$9:K482,"&lt;&gt;"),"")</f>
        <v>1</v>
      </c>
      <c r="R482" s="17" t="n">
        <f aca="false">IFERROR(AVERAGE($I$9:I482),"")</f>
        <v>0.0277777777777778</v>
      </c>
    </row>
    <row r="483" customFormat="false" ht="15" hidden="false" customHeight="false" outlineLevel="0" collapsed="false">
      <c r="A483" s="29"/>
      <c r="B483" s="30"/>
      <c r="C483" s="30"/>
      <c r="D483" s="30"/>
      <c r="E483" s="30"/>
      <c r="F483" s="30"/>
      <c r="G483" s="31"/>
      <c r="H483" s="31"/>
      <c r="I483" s="17" t="str">
        <f aca="false">IFERROR((G483-H483)/H483,"")</f>
        <v/>
      </c>
      <c r="J483" s="31"/>
      <c r="K483" s="30"/>
      <c r="L483" s="15" t="str">
        <f aca="false">IF(K483="W",(G483-1)*J483,IF(K483="L",-J483,IF(K483="P",0,"")))</f>
        <v/>
      </c>
      <c r="M483" s="16" t="str">
        <f aca="false">IFERROR(L483*$B$3,"")</f>
        <v/>
      </c>
      <c r="N483" s="15" t="n">
        <f aca="false">SUM($L$9:L483)</f>
        <v>0.85</v>
      </c>
      <c r="O483" s="16" t="n">
        <f aca="false">SUM($M$9:M483)</f>
        <v>8.5</v>
      </c>
      <c r="P483" s="13" t="n">
        <f aca="false">IFERROR(N483/SUM($J$9:J483),"")</f>
        <v>0.85</v>
      </c>
      <c r="Q483" s="13" t="n">
        <f aca="false">IFERROR(COUNTIF($K$9:K483,"W")/COUNTIF($K$9:K483,"&lt;&gt;"),"")</f>
        <v>1</v>
      </c>
      <c r="R483" s="17" t="n">
        <f aca="false">IFERROR(AVERAGE($I$9:I483),"")</f>
        <v>0.0277777777777778</v>
      </c>
    </row>
    <row r="484" customFormat="false" ht="15" hidden="false" customHeight="false" outlineLevel="0" collapsed="false">
      <c r="A484" s="29"/>
      <c r="B484" s="30"/>
      <c r="C484" s="30"/>
      <c r="D484" s="30"/>
      <c r="E484" s="30"/>
      <c r="F484" s="30"/>
      <c r="G484" s="31"/>
      <c r="H484" s="31"/>
      <c r="I484" s="17" t="str">
        <f aca="false">IFERROR((G484-H484)/H484,"")</f>
        <v/>
      </c>
      <c r="J484" s="31"/>
      <c r="K484" s="30"/>
      <c r="L484" s="15" t="str">
        <f aca="false">IF(K484="W",(G484-1)*J484,IF(K484="L",-J484,IF(K484="P",0,"")))</f>
        <v/>
      </c>
      <c r="M484" s="16" t="str">
        <f aca="false">IFERROR(L484*$B$3,"")</f>
        <v/>
      </c>
      <c r="N484" s="15" t="n">
        <f aca="false">SUM($L$9:L484)</f>
        <v>0.85</v>
      </c>
      <c r="O484" s="16" t="n">
        <f aca="false">SUM($M$9:M484)</f>
        <v>8.5</v>
      </c>
      <c r="P484" s="13" t="n">
        <f aca="false">IFERROR(N484/SUM($J$9:J484),"")</f>
        <v>0.85</v>
      </c>
      <c r="Q484" s="13" t="n">
        <f aca="false">IFERROR(COUNTIF($K$9:K484,"W")/COUNTIF($K$9:K484,"&lt;&gt;"),"")</f>
        <v>1</v>
      </c>
      <c r="R484" s="17" t="n">
        <f aca="false">IFERROR(AVERAGE($I$9:I484),"")</f>
        <v>0.0277777777777778</v>
      </c>
    </row>
    <row r="485" customFormat="false" ht="15" hidden="false" customHeight="false" outlineLevel="0" collapsed="false">
      <c r="A485" s="29"/>
      <c r="B485" s="30"/>
      <c r="C485" s="30"/>
      <c r="D485" s="30"/>
      <c r="E485" s="30"/>
      <c r="F485" s="30"/>
      <c r="G485" s="31"/>
      <c r="H485" s="31"/>
      <c r="I485" s="17" t="str">
        <f aca="false">IFERROR((G485-H485)/H485,"")</f>
        <v/>
      </c>
      <c r="J485" s="31"/>
      <c r="K485" s="30"/>
      <c r="L485" s="15" t="str">
        <f aca="false">IF(K485="W",(G485-1)*J485,IF(K485="L",-J485,IF(K485="P",0,"")))</f>
        <v/>
      </c>
      <c r="M485" s="16" t="str">
        <f aca="false">IFERROR(L485*$B$3,"")</f>
        <v/>
      </c>
      <c r="N485" s="15" t="n">
        <f aca="false">SUM($L$9:L485)</f>
        <v>0.85</v>
      </c>
      <c r="O485" s="16" t="n">
        <f aca="false">SUM($M$9:M485)</f>
        <v>8.5</v>
      </c>
      <c r="P485" s="13" t="n">
        <f aca="false">IFERROR(N485/SUM($J$9:J485),"")</f>
        <v>0.85</v>
      </c>
      <c r="Q485" s="13" t="n">
        <f aca="false">IFERROR(COUNTIF($K$9:K485,"W")/COUNTIF($K$9:K485,"&lt;&gt;"),"")</f>
        <v>1</v>
      </c>
      <c r="R485" s="17" t="n">
        <f aca="false">IFERROR(AVERAGE($I$9:I485),"")</f>
        <v>0.0277777777777778</v>
      </c>
    </row>
    <row r="486" customFormat="false" ht="15" hidden="false" customHeight="false" outlineLevel="0" collapsed="false">
      <c r="A486" s="29"/>
      <c r="B486" s="30"/>
      <c r="C486" s="30"/>
      <c r="D486" s="30"/>
      <c r="E486" s="30"/>
      <c r="F486" s="30"/>
      <c r="G486" s="31"/>
      <c r="H486" s="31"/>
      <c r="I486" s="17" t="str">
        <f aca="false">IFERROR((G486-H486)/H486,"")</f>
        <v/>
      </c>
      <c r="J486" s="31"/>
      <c r="K486" s="30"/>
      <c r="L486" s="15" t="str">
        <f aca="false">IF(K486="W",(G486-1)*J486,IF(K486="L",-J486,IF(K486="P",0,"")))</f>
        <v/>
      </c>
      <c r="M486" s="16" t="str">
        <f aca="false">IFERROR(L486*$B$3,"")</f>
        <v/>
      </c>
      <c r="N486" s="15" t="n">
        <f aca="false">SUM($L$9:L486)</f>
        <v>0.85</v>
      </c>
      <c r="O486" s="16" t="n">
        <f aca="false">SUM($M$9:M486)</f>
        <v>8.5</v>
      </c>
      <c r="P486" s="13" t="n">
        <f aca="false">IFERROR(N486/SUM($J$9:J486),"")</f>
        <v>0.85</v>
      </c>
      <c r="Q486" s="13" t="n">
        <f aca="false">IFERROR(COUNTIF($K$9:K486,"W")/COUNTIF($K$9:K486,"&lt;&gt;"),"")</f>
        <v>1</v>
      </c>
      <c r="R486" s="17" t="n">
        <f aca="false">IFERROR(AVERAGE($I$9:I486),"")</f>
        <v>0.0277777777777778</v>
      </c>
    </row>
    <row r="487" customFormat="false" ht="15" hidden="false" customHeight="false" outlineLevel="0" collapsed="false">
      <c r="A487" s="29"/>
      <c r="B487" s="30"/>
      <c r="C487" s="30"/>
      <c r="D487" s="30"/>
      <c r="E487" s="30"/>
      <c r="F487" s="30"/>
      <c r="G487" s="31"/>
      <c r="H487" s="31"/>
      <c r="I487" s="17" t="str">
        <f aca="false">IFERROR((G487-H487)/H487,"")</f>
        <v/>
      </c>
      <c r="J487" s="31"/>
      <c r="K487" s="30"/>
      <c r="L487" s="15" t="str">
        <f aca="false">IF(K487="W",(G487-1)*J487,IF(K487="L",-J487,IF(K487="P",0,"")))</f>
        <v/>
      </c>
      <c r="M487" s="16" t="str">
        <f aca="false">IFERROR(L487*$B$3,"")</f>
        <v/>
      </c>
      <c r="N487" s="15" t="n">
        <f aca="false">SUM($L$9:L487)</f>
        <v>0.85</v>
      </c>
      <c r="O487" s="16" t="n">
        <f aca="false">SUM($M$9:M487)</f>
        <v>8.5</v>
      </c>
      <c r="P487" s="13" t="n">
        <f aca="false">IFERROR(N487/SUM($J$9:J487),"")</f>
        <v>0.85</v>
      </c>
      <c r="Q487" s="13" t="n">
        <f aca="false">IFERROR(COUNTIF($K$9:K487,"W")/COUNTIF($K$9:K487,"&lt;&gt;"),"")</f>
        <v>1</v>
      </c>
      <c r="R487" s="17" t="n">
        <f aca="false">IFERROR(AVERAGE($I$9:I487),"")</f>
        <v>0.0277777777777778</v>
      </c>
    </row>
    <row r="488" customFormat="false" ht="15" hidden="false" customHeight="false" outlineLevel="0" collapsed="false">
      <c r="A488" s="29"/>
      <c r="B488" s="30"/>
      <c r="C488" s="30"/>
      <c r="D488" s="30"/>
      <c r="E488" s="30"/>
      <c r="F488" s="30"/>
      <c r="G488" s="31"/>
      <c r="H488" s="31"/>
      <c r="I488" s="17" t="str">
        <f aca="false">IFERROR((G488-H488)/H488,"")</f>
        <v/>
      </c>
      <c r="J488" s="31"/>
      <c r="K488" s="30"/>
      <c r="L488" s="15" t="str">
        <f aca="false">IF(K488="W",(G488-1)*J488,IF(K488="L",-J488,IF(K488="P",0,"")))</f>
        <v/>
      </c>
      <c r="M488" s="16" t="str">
        <f aca="false">IFERROR(L488*$B$3,"")</f>
        <v/>
      </c>
      <c r="N488" s="15" t="n">
        <f aca="false">SUM($L$9:L488)</f>
        <v>0.85</v>
      </c>
      <c r="O488" s="16" t="n">
        <f aca="false">SUM($M$9:M488)</f>
        <v>8.5</v>
      </c>
      <c r="P488" s="13" t="n">
        <f aca="false">IFERROR(N488/SUM($J$9:J488),"")</f>
        <v>0.85</v>
      </c>
      <c r="Q488" s="13" t="n">
        <f aca="false">IFERROR(COUNTIF($K$9:K488,"W")/COUNTIF($K$9:K488,"&lt;&gt;"),"")</f>
        <v>1</v>
      </c>
      <c r="R488" s="17" t="n">
        <f aca="false">IFERROR(AVERAGE($I$9:I488),"")</f>
        <v>0.0277777777777778</v>
      </c>
    </row>
    <row r="489" customFormat="false" ht="15" hidden="false" customHeight="false" outlineLevel="0" collapsed="false">
      <c r="A489" s="29"/>
      <c r="B489" s="30"/>
      <c r="C489" s="30"/>
      <c r="D489" s="30"/>
      <c r="E489" s="30"/>
      <c r="F489" s="30"/>
      <c r="G489" s="31"/>
      <c r="H489" s="31"/>
      <c r="I489" s="17" t="str">
        <f aca="false">IFERROR((G489-H489)/H489,"")</f>
        <v/>
      </c>
      <c r="J489" s="31"/>
      <c r="K489" s="30"/>
      <c r="L489" s="15" t="str">
        <f aca="false">IF(K489="W",(G489-1)*J489,IF(K489="L",-J489,IF(K489="P",0,"")))</f>
        <v/>
      </c>
      <c r="M489" s="16" t="str">
        <f aca="false">IFERROR(L489*$B$3,"")</f>
        <v/>
      </c>
      <c r="N489" s="15" t="n">
        <f aca="false">SUM($L$9:L489)</f>
        <v>0.85</v>
      </c>
      <c r="O489" s="16" t="n">
        <f aca="false">SUM($M$9:M489)</f>
        <v>8.5</v>
      </c>
      <c r="P489" s="13" t="n">
        <f aca="false">IFERROR(N489/SUM($J$9:J489),"")</f>
        <v>0.85</v>
      </c>
      <c r="Q489" s="13" t="n">
        <f aca="false">IFERROR(COUNTIF($K$9:K489,"W")/COUNTIF($K$9:K489,"&lt;&gt;"),"")</f>
        <v>1</v>
      </c>
      <c r="R489" s="17" t="n">
        <f aca="false">IFERROR(AVERAGE($I$9:I489),"")</f>
        <v>0.0277777777777778</v>
      </c>
    </row>
    <row r="490" customFormat="false" ht="15" hidden="false" customHeight="false" outlineLevel="0" collapsed="false">
      <c r="A490" s="29"/>
      <c r="B490" s="30"/>
      <c r="C490" s="30"/>
      <c r="D490" s="30"/>
      <c r="E490" s="30"/>
      <c r="F490" s="30"/>
      <c r="G490" s="31"/>
      <c r="H490" s="31"/>
      <c r="I490" s="17" t="str">
        <f aca="false">IFERROR((G490-H490)/H490,"")</f>
        <v/>
      </c>
      <c r="J490" s="31"/>
      <c r="K490" s="30"/>
      <c r="L490" s="15" t="str">
        <f aca="false">IF(K490="W",(G490-1)*J490,IF(K490="L",-J490,IF(K490="P",0,"")))</f>
        <v/>
      </c>
      <c r="M490" s="16" t="str">
        <f aca="false">IFERROR(L490*$B$3,"")</f>
        <v/>
      </c>
      <c r="N490" s="15" t="n">
        <f aca="false">SUM($L$9:L490)</f>
        <v>0.85</v>
      </c>
      <c r="O490" s="16" t="n">
        <f aca="false">SUM($M$9:M490)</f>
        <v>8.5</v>
      </c>
      <c r="P490" s="13" t="n">
        <f aca="false">IFERROR(N490/SUM($J$9:J490),"")</f>
        <v>0.85</v>
      </c>
      <c r="Q490" s="13" t="n">
        <f aca="false">IFERROR(COUNTIF($K$9:K490,"W")/COUNTIF($K$9:K490,"&lt;&gt;"),"")</f>
        <v>1</v>
      </c>
      <c r="R490" s="17" t="n">
        <f aca="false">IFERROR(AVERAGE($I$9:I490),"")</f>
        <v>0.0277777777777778</v>
      </c>
    </row>
    <row r="491" customFormat="false" ht="15" hidden="false" customHeight="false" outlineLevel="0" collapsed="false">
      <c r="A491" s="29"/>
      <c r="B491" s="30"/>
      <c r="C491" s="30"/>
      <c r="D491" s="30"/>
      <c r="E491" s="30"/>
      <c r="F491" s="30"/>
      <c r="G491" s="31"/>
      <c r="H491" s="31"/>
      <c r="I491" s="17" t="str">
        <f aca="false">IFERROR((G491-H491)/H491,"")</f>
        <v/>
      </c>
      <c r="J491" s="31"/>
      <c r="K491" s="30"/>
      <c r="L491" s="15" t="str">
        <f aca="false">IF(K491="W",(G491-1)*J491,IF(K491="L",-J491,IF(K491="P",0,"")))</f>
        <v/>
      </c>
      <c r="M491" s="16" t="str">
        <f aca="false">IFERROR(L491*$B$3,"")</f>
        <v/>
      </c>
      <c r="N491" s="15" t="n">
        <f aca="false">SUM($L$9:L491)</f>
        <v>0.85</v>
      </c>
      <c r="O491" s="16" t="n">
        <f aca="false">SUM($M$9:M491)</f>
        <v>8.5</v>
      </c>
      <c r="P491" s="13" t="n">
        <f aca="false">IFERROR(N491/SUM($J$9:J491),"")</f>
        <v>0.85</v>
      </c>
      <c r="Q491" s="13" t="n">
        <f aca="false">IFERROR(COUNTIF($K$9:K491,"W")/COUNTIF($K$9:K491,"&lt;&gt;"),"")</f>
        <v>1</v>
      </c>
      <c r="R491" s="17" t="n">
        <f aca="false">IFERROR(AVERAGE($I$9:I491),"")</f>
        <v>0.0277777777777778</v>
      </c>
    </row>
    <row r="492" customFormat="false" ht="15" hidden="false" customHeight="false" outlineLevel="0" collapsed="false">
      <c r="A492" s="29"/>
      <c r="B492" s="30"/>
      <c r="C492" s="30"/>
      <c r="D492" s="30"/>
      <c r="E492" s="30"/>
      <c r="F492" s="30"/>
      <c r="G492" s="31"/>
      <c r="H492" s="31"/>
      <c r="I492" s="17" t="str">
        <f aca="false">IFERROR((G492-H492)/H492,"")</f>
        <v/>
      </c>
      <c r="J492" s="31"/>
      <c r="K492" s="30"/>
      <c r="L492" s="15" t="str">
        <f aca="false">IF(K492="W",(G492-1)*J492,IF(K492="L",-J492,IF(K492="P",0,"")))</f>
        <v/>
      </c>
      <c r="M492" s="16" t="str">
        <f aca="false">IFERROR(L492*$B$3,"")</f>
        <v/>
      </c>
      <c r="N492" s="15" t="n">
        <f aca="false">SUM($L$9:L492)</f>
        <v>0.85</v>
      </c>
      <c r="O492" s="16" t="n">
        <f aca="false">SUM($M$9:M492)</f>
        <v>8.5</v>
      </c>
      <c r="P492" s="13" t="n">
        <f aca="false">IFERROR(N492/SUM($J$9:J492),"")</f>
        <v>0.85</v>
      </c>
      <c r="Q492" s="13" t="n">
        <f aca="false">IFERROR(COUNTIF($K$9:K492,"W")/COUNTIF($K$9:K492,"&lt;&gt;"),"")</f>
        <v>1</v>
      </c>
      <c r="R492" s="17" t="n">
        <f aca="false">IFERROR(AVERAGE($I$9:I492),"")</f>
        <v>0.0277777777777778</v>
      </c>
    </row>
    <row r="493" customFormat="false" ht="15" hidden="false" customHeight="false" outlineLevel="0" collapsed="false">
      <c r="A493" s="29"/>
      <c r="B493" s="30"/>
      <c r="C493" s="30"/>
      <c r="D493" s="30"/>
      <c r="E493" s="30"/>
      <c r="F493" s="30"/>
      <c r="G493" s="31"/>
      <c r="H493" s="31"/>
      <c r="I493" s="17" t="str">
        <f aca="false">IFERROR((G493-H493)/H493,"")</f>
        <v/>
      </c>
      <c r="J493" s="31"/>
      <c r="K493" s="30"/>
      <c r="L493" s="15" t="str">
        <f aca="false">IF(K493="W",(G493-1)*J493,IF(K493="L",-J493,IF(K493="P",0,"")))</f>
        <v/>
      </c>
      <c r="M493" s="16" t="str">
        <f aca="false">IFERROR(L493*$B$3,"")</f>
        <v/>
      </c>
      <c r="N493" s="15" t="n">
        <f aca="false">SUM($L$9:L493)</f>
        <v>0.85</v>
      </c>
      <c r="O493" s="16" t="n">
        <f aca="false">SUM($M$9:M493)</f>
        <v>8.5</v>
      </c>
      <c r="P493" s="13" t="n">
        <f aca="false">IFERROR(N493/SUM($J$9:J493),"")</f>
        <v>0.85</v>
      </c>
      <c r="Q493" s="13" t="n">
        <f aca="false">IFERROR(COUNTIF($K$9:K493,"W")/COUNTIF($K$9:K493,"&lt;&gt;"),"")</f>
        <v>1</v>
      </c>
      <c r="R493" s="17" t="n">
        <f aca="false">IFERROR(AVERAGE($I$9:I493),"")</f>
        <v>0.0277777777777778</v>
      </c>
    </row>
    <row r="494" customFormat="false" ht="15" hidden="false" customHeight="false" outlineLevel="0" collapsed="false">
      <c r="A494" s="29"/>
      <c r="B494" s="30"/>
      <c r="C494" s="30"/>
      <c r="D494" s="30"/>
      <c r="E494" s="30"/>
      <c r="F494" s="30"/>
      <c r="G494" s="31"/>
      <c r="H494" s="31"/>
      <c r="I494" s="17" t="str">
        <f aca="false">IFERROR((G494-H494)/H494,"")</f>
        <v/>
      </c>
      <c r="J494" s="31"/>
      <c r="K494" s="30"/>
      <c r="L494" s="15" t="str">
        <f aca="false">IF(K494="W",(G494-1)*J494,IF(K494="L",-J494,IF(K494="P",0,"")))</f>
        <v/>
      </c>
      <c r="M494" s="16" t="str">
        <f aca="false">IFERROR(L494*$B$3,"")</f>
        <v/>
      </c>
      <c r="N494" s="15" t="n">
        <f aca="false">SUM($L$9:L494)</f>
        <v>0.85</v>
      </c>
      <c r="O494" s="16" t="n">
        <f aca="false">SUM($M$9:M494)</f>
        <v>8.5</v>
      </c>
      <c r="P494" s="13" t="n">
        <f aca="false">IFERROR(N494/SUM($J$9:J494),"")</f>
        <v>0.85</v>
      </c>
      <c r="Q494" s="13" t="n">
        <f aca="false">IFERROR(COUNTIF($K$9:K494,"W")/COUNTIF($K$9:K494,"&lt;&gt;"),"")</f>
        <v>1</v>
      </c>
      <c r="R494" s="17" t="n">
        <f aca="false">IFERROR(AVERAGE($I$9:I494),"")</f>
        <v>0.0277777777777778</v>
      </c>
    </row>
    <row r="495" customFormat="false" ht="15" hidden="false" customHeight="false" outlineLevel="0" collapsed="false">
      <c r="A495" s="29"/>
      <c r="B495" s="30"/>
      <c r="C495" s="30"/>
      <c r="D495" s="30"/>
      <c r="E495" s="30"/>
      <c r="F495" s="30"/>
      <c r="G495" s="31"/>
      <c r="H495" s="31"/>
      <c r="I495" s="17" t="str">
        <f aca="false">IFERROR((G495-H495)/H495,"")</f>
        <v/>
      </c>
      <c r="J495" s="31"/>
      <c r="K495" s="30"/>
      <c r="L495" s="15" t="str">
        <f aca="false">IF(K495="W",(G495-1)*J495,IF(K495="L",-J495,IF(K495="P",0,"")))</f>
        <v/>
      </c>
      <c r="M495" s="16" t="str">
        <f aca="false">IFERROR(L495*$B$3,"")</f>
        <v/>
      </c>
      <c r="N495" s="15" t="n">
        <f aca="false">SUM($L$9:L495)</f>
        <v>0.85</v>
      </c>
      <c r="O495" s="16" t="n">
        <f aca="false">SUM($M$9:M495)</f>
        <v>8.5</v>
      </c>
      <c r="P495" s="13" t="n">
        <f aca="false">IFERROR(N495/SUM($J$9:J495),"")</f>
        <v>0.85</v>
      </c>
      <c r="Q495" s="13" t="n">
        <f aca="false">IFERROR(COUNTIF($K$9:K495,"W")/COUNTIF($K$9:K495,"&lt;&gt;"),"")</f>
        <v>1</v>
      </c>
      <c r="R495" s="17" t="n">
        <f aca="false">IFERROR(AVERAGE($I$9:I495),"")</f>
        <v>0.0277777777777778</v>
      </c>
    </row>
    <row r="496" customFormat="false" ht="15" hidden="false" customHeight="false" outlineLevel="0" collapsed="false">
      <c r="A496" s="29"/>
      <c r="B496" s="30"/>
      <c r="C496" s="30"/>
      <c r="D496" s="30"/>
      <c r="E496" s="30"/>
      <c r="F496" s="30"/>
      <c r="G496" s="31"/>
      <c r="H496" s="31"/>
      <c r="I496" s="17" t="str">
        <f aca="false">IFERROR((G496-H496)/H496,"")</f>
        <v/>
      </c>
      <c r="J496" s="31"/>
      <c r="K496" s="30"/>
      <c r="L496" s="15" t="str">
        <f aca="false">IF(K496="W",(G496-1)*J496,IF(K496="L",-J496,IF(K496="P",0,"")))</f>
        <v/>
      </c>
      <c r="M496" s="16" t="str">
        <f aca="false">IFERROR(L496*$B$3,"")</f>
        <v/>
      </c>
      <c r="N496" s="15" t="n">
        <f aca="false">SUM($L$9:L496)</f>
        <v>0.85</v>
      </c>
      <c r="O496" s="16" t="n">
        <f aca="false">SUM($M$9:M496)</f>
        <v>8.5</v>
      </c>
      <c r="P496" s="13" t="n">
        <f aca="false">IFERROR(N496/SUM($J$9:J496),"")</f>
        <v>0.85</v>
      </c>
      <c r="Q496" s="13" t="n">
        <f aca="false">IFERROR(COUNTIF($K$9:K496,"W")/COUNTIF($K$9:K496,"&lt;&gt;"),"")</f>
        <v>1</v>
      </c>
      <c r="R496" s="17" t="n">
        <f aca="false">IFERROR(AVERAGE($I$9:I496),"")</f>
        <v>0.0277777777777778</v>
      </c>
    </row>
    <row r="497" customFormat="false" ht="15" hidden="false" customHeight="false" outlineLevel="0" collapsed="false">
      <c r="A497" s="29"/>
      <c r="B497" s="30"/>
      <c r="C497" s="30"/>
      <c r="D497" s="30"/>
      <c r="E497" s="30"/>
      <c r="F497" s="30"/>
      <c r="G497" s="31"/>
      <c r="H497" s="31"/>
      <c r="I497" s="17" t="str">
        <f aca="false">IFERROR((G497-H497)/H497,"")</f>
        <v/>
      </c>
      <c r="J497" s="31"/>
      <c r="K497" s="30"/>
      <c r="L497" s="15" t="str">
        <f aca="false">IF(K497="W",(G497-1)*J497,IF(K497="L",-J497,IF(K497="P",0,"")))</f>
        <v/>
      </c>
      <c r="M497" s="16" t="str">
        <f aca="false">IFERROR(L497*$B$3,"")</f>
        <v/>
      </c>
      <c r="N497" s="15" t="n">
        <f aca="false">SUM($L$9:L497)</f>
        <v>0.85</v>
      </c>
      <c r="O497" s="16" t="n">
        <f aca="false">SUM($M$9:M497)</f>
        <v>8.5</v>
      </c>
      <c r="P497" s="13" t="n">
        <f aca="false">IFERROR(N497/SUM($J$9:J497),"")</f>
        <v>0.85</v>
      </c>
      <c r="Q497" s="13" t="n">
        <f aca="false">IFERROR(COUNTIF($K$9:K497,"W")/COUNTIF($K$9:K497,"&lt;&gt;"),"")</f>
        <v>1</v>
      </c>
      <c r="R497" s="17" t="n">
        <f aca="false">IFERROR(AVERAGE($I$9:I497),"")</f>
        <v>0.0277777777777778</v>
      </c>
    </row>
    <row r="498" customFormat="false" ht="15" hidden="false" customHeight="false" outlineLevel="0" collapsed="false">
      <c r="A498" s="29"/>
      <c r="B498" s="30"/>
      <c r="C498" s="30"/>
      <c r="D498" s="30"/>
      <c r="E498" s="30"/>
      <c r="F498" s="30"/>
      <c r="G498" s="31"/>
      <c r="H498" s="31"/>
      <c r="I498" s="17" t="str">
        <f aca="false">IFERROR((G498-H498)/H498,"")</f>
        <v/>
      </c>
      <c r="J498" s="31"/>
      <c r="K498" s="30"/>
      <c r="L498" s="15" t="str">
        <f aca="false">IF(K498="W",(G498-1)*J498,IF(K498="L",-J498,IF(K498="P",0,"")))</f>
        <v/>
      </c>
      <c r="M498" s="16" t="str">
        <f aca="false">IFERROR(L498*$B$3,"")</f>
        <v/>
      </c>
      <c r="N498" s="15" t="n">
        <f aca="false">SUM($L$9:L498)</f>
        <v>0.85</v>
      </c>
      <c r="O498" s="16" t="n">
        <f aca="false">SUM($M$9:M498)</f>
        <v>8.5</v>
      </c>
      <c r="P498" s="13" t="n">
        <f aca="false">IFERROR(N498/SUM($J$9:J498),"")</f>
        <v>0.85</v>
      </c>
      <c r="Q498" s="13" t="n">
        <f aca="false">IFERROR(COUNTIF($K$9:K498,"W")/COUNTIF($K$9:K498,"&lt;&gt;"),"")</f>
        <v>1</v>
      </c>
      <c r="R498" s="17" t="n">
        <f aca="false">IFERROR(AVERAGE($I$9:I498),"")</f>
        <v>0.0277777777777778</v>
      </c>
    </row>
    <row r="499" customFormat="false" ht="15" hidden="false" customHeight="false" outlineLevel="0" collapsed="false">
      <c r="A499" s="29"/>
      <c r="B499" s="30"/>
      <c r="C499" s="30"/>
      <c r="D499" s="30"/>
      <c r="E499" s="30"/>
      <c r="F499" s="30"/>
      <c r="G499" s="31"/>
      <c r="H499" s="31"/>
      <c r="I499" s="17" t="str">
        <f aca="false">IFERROR((G499-H499)/H499,"")</f>
        <v/>
      </c>
      <c r="J499" s="31"/>
      <c r="K499" s="30"/>
      <c r="L499" s="15" t="str">
        <f aca="false">IF(K499="W",(G499-1)*J499,IF(K499="L",-J499,IF(K499="P",0,"")))</f>
        <v/>
      </c>
      <c r="M499" s="16" t="str">
        <f aca="false">IFERROR(L499*$B$3,"")</f>
        <v/>
      </c>
      <c r="N499" s="15" t="n">
        <f aca="false">SUM($L$9:L499)</f>
        <v>0.85</v>
      </c>
      <c r="O499" s="16" t="n">
        <f aca="false">SUM($M$9:M499)</f>
        <v>8.5</v>
      </c>
      <c r="P499" s="13" t="n">
        <f aca="false">IFERROR(N499/SUM($J$9:J499),"")</f>
        <v>0.85</v>
      </c>
      <c r="Q499" s="13" t="n">
        <f aca="false">IFERROR(COUNTIF($K$9:K499,"W")/COUNTIF($K$9:K499,"&lt;&gt;"),"")</f>
        <v>1</v>
      </c>
      <c r="R499" s="17" t="n">
        <f aca="false">IFERROR(AVERAGE($I$9:I499),"")</f>
        <v>0.0277777777777778</v>
      </c>
    </row>
    <row r="500" customFormat="false" ht="15" hidden="false" customHeight="false" outlineLevel="0" collapsed="false">
      <c r="A500" s="29"/>
      <c r="B500" s="30"/>
      <c r="C500" s="30"/>
      <c r="D500" s="30"/>
      <c r="E500" s="30"/>
      <c r="F500" s="30"/>
      <c r="G500" s="31"/>
      <c r="H500" s="31"/>
      <c r="I500" s="17" t="str">
        <f aca="false">IFERROR((G500-H500)/H500,"")</f>
        <v/>
      </c>
      <c r="J500" s="31"/>
      <c r="K500" s="30"/>
      <c r="L500" s="15" t="str">
        <f aca="false">IF(K500="W",(G500-1)*J500,IF(K500="L",-J500,IF(K500="P",0,"")))</f>
        <v/>
      </c>
      <c r="M500" s="16" t="str">
        <f aca="false">IFERROR(L500*$B$3,"")</f>
        <v/>
      </c>
      <c r="N500" s="15" t="n">
        <f aca="false">SUM($L$9:L500)</f>
        <v>0.85</v>
      </c>
      <c r="O500" s="16" t="n">
        <f aca="false">SUM($M$9:M500)</f>
        <v>8.5</v>
      </c>
      <c r="P500" s="13" t="n">
        <f aca="false">IFERROR(N500/SUM($J$9:J500),"")</f>
        <v>0.85</v>
      </c>
      <c r="Q500" s="13" t="n">
        <f aca="false">IFERROR(COUNTIF($K$9:K500,"W")/COUNTIF($K$9:K500,"&lt;&gt;"),"")</f>
        <v>1</v>
      </c>
      <c r="R500" s="17" t="n">
        <f aca="false">IFERROR(AVERAGE($I$9:I500),"")</f>
        <v>0.0277777777777778</v>
      </c>
    </row>
    <row r="501" customFormat="false" ht="15" hidden="false" customHeight="false" outlineLevel="0" collapsed="false">
      <c r="A501" s="29"/>
      <c r="B501" s="30"/>
      <c r="C501" s="30"/>
      <c r="D501" s="30"/>
      <c r="E501" s="30"/>
      <c r="F501" s="30"/>
      <c r="G501" s="31"/>
      <c r="H501" s="31"/>
      <c r="I501" s="17" t="str">
        <f aca="false">IFERROR((G501-H501)/H501,"")</f>
        <v/>
      </c>
      <c r="J501" s="31"/>
      <c r="K501" s="30"/>
      <c r="L501" s="15" t="str">
        <f aca="false">IF(K501="W",(G501-1)*J501,IF(K501="L",-J501,IF(K501="P",0,"")))</f>
        <v/>
      </c>
      <c r="M501" s="16" t="str">
        <f aca="false">IFERROR(L501*$B$3,"")</f>
        <v/>
      </c>
      <c r="N501" s="15" t="n">
        <f aca="false">SUM($L$9:L501)</f>
        <v>0.85</v>
      </c>
      <c r="O501" s="16" t="n">
        <f aca="false">SUM($M$9:M501)</f>
        <v>8.5</v>
      </c>
      <c r="P501" s="13" t="n">
        <f aca="false">IFERROR(N501/SUM($J$9:J501),"")</f>
        <v>0.85</v>
      </c>
      <c r="Q501" s="13" t="n">
        <f aca="false">IFERROR(COUNTIF($K$9:K501,"W")/COUNTIF($K$9:K501,"&lt;&gt;"),"")</f>
        <v>1</v>
      </c>
      <c r="R501" s="17" t="n">
        <f aca="false">IFERROR(AVERAGE($I$9:I501),"")</f>
        <v>0.0277777777777778</v>
      </c>
    </row>
    <row r="502" customFormat="false" ht="15" hidden="false" customHeight="false" outlineLevel="0" collapsed="false">
      <c r="A502" s="29"/>
      <c r="B502" s="30"/>
      <c r="C502" s="30"/>
      <c r="D502" s="30"/>
      <c r="E502" s="30"/>
      <c r="F502" s="30"/>
      <c r="G502" s="31"/>
      <c r="H502" s="31"/>
      <c r="I502" s="17" t="str">
        <f aca="false">IFERROR((G502-H502)/H502,"")</f>
        <v/>
      </c>
      <c r="J502" s="31"/>
      <c r="K502" s="30"/>
      <c r="L502" s="15" t="str">
        <f aca="false">IF(K502="W",(G502-1)*J502,IF(K502="L",-J502,IF(K502="P",0,"")))</f>
        <v/>
      </c>
      <c r="M502" s="16" t="str">
        <f aca="false">IFERROR(L502*$B$3,"")</f>
        <v/>
      </c>
      <c r="N502" s="15" t="n">
        <f aca="false">SUM($L$9:L502)</f>
        <v>0.85</v>
      </c>
      <c r="O502" s="16" t="n">
        <f aca="false">SUM($M$9:M502)</f>
        <v>8.5</v>
      </c>
      <c r="P502" s="13" t="n">
        <f aca="false">IFERROR(N502/SUM($J$9:J502),"")</f>
        <v>0.85</v>
      </c>
      <c r="Q502" s="13" t="n">
        <f aca="false">IFERROR(COUNTIF($K$9:K502,"W")/COUNTIF($K$9:K502,"&lt;&gt;"),"")</f>
        <v>1</v>
      </c>
      <c r="R502" s="17" t="n">
        <f aca="false">IFERROR(AVERAGE($I$9:I502),"")</f>
        <v>0.0277777777777778</v>
      </c>
    </row>
    <row r="503" customFormat="false" ht="15" hidden="false" customHeight="false" outlineLevel="0" collapsed="false">
      <c r="A503" s="29"/>
      <c r="B503" s="30"/>
      <c r="C503" s="30"/>
      <c r="D503" s="30"/>
      <c r="E503" s="30"/>
      <c r="F503" s="30"/>
      <c r="G503" s="31"/>
      <c r="H503" s="31"/>
      <c r="I503" s="17" t="str">
        <f aca="false">IFERROR((G503-H503)/H503,"")</f>
        <v/>
      </c>
      <c r="J503" s="31"/>
      <c r="K503" s="30"/>
      <c r="L503" s="15" t="str">
        <f aca="false">IF(K503="W",(G503-1)*J503,IF(K503="L",-J503,IF(K503="P",0,"")))</f>
        <v/>
      </c>
      <c r="M503" s="16" t="str">
        <f aca="false">IFERROR(L503*$B$3,"")</f>
        <v/>
      </c>
      <c r="N503" s="15" t="n">
        <f aca="false">SUM($L$9:L503)</f>
        <v>0.85</v>
      </c>
      <c r="O503" s="16" t="n">
        <f aca="false">SUM($M$9:M503)</f>
        <v>8.5</v>
      </c>
      <c r="P503" s="13" t="n">
        <f aca="false">IFERROR(N503/SUM($J$9:J503),"")</f>
        <v>0.85</v>
      </c>
      <c r="Q503" s="13" t="n">
        <f aca="false">IFERROR(COUNTIF($K$9:K503,"W")/COUNTIF($K$9:K503,"&lt;&gt;"),"")</f>
        <v>1</v>
      </c>
      <c r="R503" s="17" t="n">
        <f aca="false">IFERROR(AVERAGE($I$9:I503),"")</f>
        <v>0.0277777777777778</v>
      </c>
    </row>
    <row r="504" customFormat="false" ht="15" hidden="false" customHeight="false" outlineLevel="0" collapsed="false">
      <c r="A504" s="29"/>
      <c r="B504" s="30"/>
      <c r="C504" s="30"/>
      <c r="D504" s="30"/>
      <c r="E504" s="30"/>
      <c r="F504" s="30"/>
      <c r="G504" s="31"/>
      <c r="H504" s="31"/>
      <c r="I504" s="17" t="str">
        <f aca="false">IFERROR((G504-H504)/H504,"")</f>
        <v/>
      </c>
      <c r="J504" s="31"/>
      <c r="K504" s="30"/>
      <c r="L504" s="15" t="str">
        <f aca="false">IF(K504="W",(G504-1)*J504,IF(K504="L",-J504,IF(K504="P",0,"")))</f>
        <v/>
      </c>
      <c r="M504" s="16" t="str">
        <f aca="false">IFERROR(L504*$B$3,"")</f>
        <v/>
      </c>
      <c r="N504" s="15" t="n">
        <f aca="false">SUM($L$9:L504)</f>
        <v>0.85</v>
      </c>
      <c r="O504" s="16" t="n">
        <f aca="false">SUM($M$9:M504)</f>
        <v>8.5</v>
      </c>
      <c r="P504" s="13" t="n">
        <f aca="false">IFERROR(N504/SUM($J$9:J504),"")</f>
        <v>0.85</v>
      </c>
      <c r="Q504" s="13" t="n">
        <f aca="false">IFERROR(COUNTIF($K$9:K504,"W")/COUNTIF($K$9:K504,"&lt;&gt;"),"")</f>
        <v>1</v>
      </c>
      <c r="R504" s="17" t="n">
        <f aca="false">IFERROR(AVERAGE($I$9:I504),"")</f>
        <v>0.0277777777777778</v>
      </c>
    </row>
    <row r="505" customFormat="false" ht="15" hidden="false" customHeight="false" outlineLevel="0" collapsed="false">
      <c r="A505" s="29"/>
      <c r="B505" s="30"/>
      <c r="C505" s="30"/>
      <c r="D505" s="30"/>
      <c r="E505" s="30"/>
      <c r="F505" s="30"/>
      <c r="G505" s="31"/>
      <c r="H505" s="31"/>
      <c r="I505" s="17" t="str">
        <f aca="false">IFERROR((G505-H505)/H505,"")</f>
        <v/>
      </c>
      <c r="J505" s="31"/>
      <c r="K505" s="30"/>
      <c r="L505" s="15" t="str">
        <f aca="false">IF(K505="W",(G505-1)*J505,IF(K505="L",-J505,IF(K505="P",0,"")))</f>
        <v/>
      </c>
      <c r="M505" s="16" t="str">
        <f aca="false">IFERROR(L505*$B$3,"")</f>
        <v/>
      </c>
      <c r="N505" s="15" t="n">
        <f aca="false">SUM($L$9:L505)</f>
        <v>0.85</v>
      </c>
      <c r="O505" s="16" t="n">
        <f aca="false">SUM($M$9:M505)</f>
        <v>8.5</v>
      </c>
      <c r="P505" s="13" t="n">
        <f aca="false">IFERROR(N505/SUM($J$9:J505),"")</f>
        <v>0.85</v>
      </c>
      <c r="Q505" s="13" t="n">
        <f aca="false">IFERROR(COUNTIF($K$9:K505,"W")/COUNTIF($K$9:K505,"&lt;&gt;"),"")</f>
        <v>1</v>
      </c>
      <c r="R505" s="17" t="n">
        <f aca="false">IFERROR(AVERAGE($I$9:I505),"")</f>
        <v>0.0277777777777778</v>
      </c>
    </row>
    <row r="506" customFormat="false" ht="15" hidden="false" customHeight="false" outlineLevel="0" collapsed="false">
      <c r="A506" s="29"/>
      <c r="B506" s="30"/>
      <c r="C506" s="30"/>
      <c r="D506" s="30"/>
      <c r="E506" s="30"/>
      <c r="F506" s="30"/>
      <c r="G506" s="31"/>
      <c r="H506" s="31"/>
      <c r="I506" s="17" t="str">
        <f aca="false">IFERROR((G506-H506)/H506,"")</f>
        <v/>
      </c>
      <c r="J506" s="31"/>
      <c r="K506" s="30"/>
      <c r="L506" s="15" t="str">
        <f aca="false">IF(K506="W",(G506-1)*J506,IF(K506="L",-J506,IF(K506="P",0,"")))</f>
        <v/>
      </c>
      <c r="M506" s="16" t="str">
        <f aca="false">IFERROR(L506*$B$3,"")</f>
        <v/>
      </c>
      <c r="N506" s="15" t="n">
        <f aca="false">SUM($L$9:L506)</f>
        <v>0.85</v>
      </c>
      <c r="O506" s="16" t="n">
        <f aca="false">SUM($M$9:M506)</f>
        <v>8.5</v>
      </c>
      <c r="P506" s="13" t="n">
        <f aca="false">IFERROR(N506/SUM($J$9:J506),"")</f>
        <v>0.85</v>
      </c>
      <c r="Q506" s="13" t="n">
        <f aca="false">IFERROR(COUNTIF($K$9:K506,"W")/COUNTIF($K$9:K506,"&lt;&gt;"),"")</f>
        <v>1</v>
      </c>
      <c r="R506" s="17" t="n">
        <f aca="false">IFERROR(AVERAGE($I$9:I506),"")</f>
        <v>0.0277777777777778</v>
      </c>
    </row>
    <row r="507" customFormat="false" ht="15" hidden="false" customHeight="false" outlineLevel="0" collapsed="false">
      <c r="A507" s="29"/>
      <c r="B507" s="30"/>
      <c r="C507" s="30"/>
      <c r="D507" s="30"/>
      <c r="E507" s="30"/>
      <c r="F507" s="30"/>
      <c r="G507" s="31"/>
      <c r="H507" s="31"/>
      <c r="I507" s="17" t="str">
        <f aca="false">IFERROR((G507-H507)/H507,"")</f>
        <v/>
      </c>
      <c r="J507" s="31"/>
      <c r="K507" s="30"/>
      <c r="L507" s="15" t="str">
        <f aca="false">IF(K507="W",(G507-1)*J507,IF(K507="L",-J507,IF(K507="P",0,"")))</f>
        <v/>
      </c>
      <c r="M507" s="16" t="str">
        <f aca="false">IFERROR(L507*$B$3,"")</f>
        <v/>
      </c>
      <c r="N507" s="15" t="n">
        <f aca="false">SUM($L$9:L507)</f>
        <v>0.85</v>
      </c>
      <c r="O507" s="16" t="n">
        <f aca="false">SUM($M$9:M507)</f>
        <v>8.5</v>
      </c>
      <c r="P507" s="13" t="n">
        <f aca="false">IFERROR(N507/SUM($J$9:J507),"")</f>
        <v>0.85</v>
      </c>
      <c r="Q507" s="13" t="n">
        <f aca="false">IFERROR(COUNTIF($K$9:K507,"W")/COUNTIF($K$9:K507,"&lt;&gt;"),"")</f>
        <v>1</v>
      </c>
      <c r="R507" s="17" t="n">
        <f aca="false">IFERROR(AVERAGE($I$9:I507),"")</f>
        <v>0.0277777777777778</v>
      </c>
    </row>
    <row r="508" customFormat="false" ht="15" hidden="false" customHeight="false" outlineLevel="0" collapsed="false">
      <c r="A508" s="29"/>
      <c r="B508" s="30"/>
      <c r="C508" s="30"/>
      <c r="D508" s="30"/>
      <c r="E508" s="30"/>
      <c r="F508" s="30"/>
      <c r="G508" s="31"/>
      <c r="H508" s="31"/>
      <c r="I508" s="17" t="str">
        <f aca="false">IFERROR((G508-H508)/H508,"")</f>
        <v/>
      </c>
      <c r="J508" s="31"/>
      <c r="K508" s="30"/>
      <c r="L508" s="15" t="str">
        <f aca="false">IF(K508="W",(G508-1)*J508,IF(K508="L",-J508,IF(K508="P",0,"")))</f>
        <v/>
      </c>
      <c r="M508" s="16" t="str">
        <f aca="false">IFERROR(L508*$B$3,"")</f>
        <v/>
      </c>
      <c r="N508" s="15" t="n">
        <f aca="false">SUM($L$9:L508)</f>
        <v>0.85</v>
      </c>
      <c r="O508" s="16" t="n">
        <f aca="false">SUM($M$9:M508)</f>
        <v>8.5</v>
      </c>
      <c r="P508" s="13" t="n">
        <f aca="false">IFERROR(N508/SUM($J$9:J508),"")</f>
        <v>0.85</v>
      </c>
      <c r="Q508" s="13" t="n">
        <f aca="false">IFERROR(COUNTIF($K$9:K508,"W")/COUNTIF($K$9:K508,"&lt;&gt;"),"")</f>
        <v>1</v>
      </c>
      <c r="R508" s="17" t="n">
        <f aca="false">IFERROR(AVERAGE($I$9:I508),"")</f>
        <v>0.0277777777777778</v>
      </c>
    </row>
  </sheetData>
  <mergeCells count="1">
    <mergeCell ref="A1:R1"/>
  </mergeCells>
  <dataValidations count="2">
    <dataValidation allowBlank="true" errorStyle="stop" operator="between" showDropDown="false" showErrorMessage="false" showInputMessage="false" sqref="D9:D508" type="list">
      <formula1>"1N2,Over/Under,BTTS,Hand Asiatique,Score Exact,Mi-temps,Tennis,Autre"</formula1>
      <formula2>0</formula2>
    </dataValidation>
    <dataValidation allowBlank="true" errorStyle="stop" operator="between" showDropDown="false" showErrorMessage="false" showInputMessage="false" sqref="K9:K508" type="list">
      <formula1>"W,L,P"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8"/>
    <col collapsed="false" customWidth="true" hidden="false" outlineLevel="0" max="6" min="4" style="0" width="10"/>
    <col collapsed="false" customWidth="true" hidden="false" outlineLevel="0" max="7" min="7" style="0" width="12"/>
    <col collapsed="false" customWidth="true" hidden="false" outlineLevel="0" max="8" min="8" style="0" width="9"/>
    <col collapsed="false" customWidth="true" hidden="false" outlineLevel="0" max="9" min="9" style="0" width="15"/>
  </cols>
  <sheetData>
    <row r="1" customFormat="false" ht="25.5" hidden="false" customHeight="true" outlineLevel="0" collapsed="false">
      <c r="A1" s="32" t="s">
        <v>75</v>
      </c>
      <c r="B1" s="32"/>
      <c r="C1" s="32"/>
      <c r="D1" s="32"/>
      <c r="E1" s="32"/>
      <c r="F1" s="32"/>
      <c r="G1" s="32"/>
      <c r="H1" s="32"/>
      <c r="I1" s="32"/>
    </row>
    <row r="3" customFormat="false" ht="21.75" hidden="false" customHeight="true" outlineLevel="0" collapsed="false">
      <c r="A3" s="33" t="s">
        <v>76</v>
      </c>
      <c r="B3" s="33" t="s">
        <v>77</v>
      </c>
      <c r="C3" s="33" t="s">
        <v>10</v>
      </c>
      <c r="D3" s="33" t="s">
        <v>78</v>
      </c>
      <c r="E3" s="33" t="s">
        <v>79</v>
      </c>
      <c r="F3" s="33" t="s">
        <v>80</v>
      </c>
      <c r="G3" s="33" t="s">
        <v>13</v>
      </c>
      <c r="H3" s="33" t="s">
        <v>4</v>
      </c>
      <c r="I3" s="33" t="s">
        <v>81</v>
      </c>
    </row>
    <row r="4" customFormat="false" ht="15" hidden="false" customHeight="false" outlineLevel="0" collapsed="false">
      <c r="A4" s="34" t="n">
        <v>45658</v>
      </c>
      <c r="B4" s="35" t="n">
        <f aca="false">YEAR(A4)</f>
        <v>2025</v>
      </c>
      <c r="C4" s="12" t="n">
        <f aca="false">SUMPRODUCT((MONTH('Stratégie 1'!$A$9:$A$508)=MONTH($A4))*(YEAR('Stratégie 1'!$A$9:$A$508)=$B4)*('Stratégie 1'!$K$9:$K$508&lt;&gt;""))+SUMPRODUCT((MONTH('Stratégie 2'!$A$9:$A$508)=MONTH($A4))*(YEAR('Stratégie 2'!$A$9:$A$508)=$B4)*('Stratégie 2'!$K$9:$K$508&lt;&gt;""))+SUMPRODUCT((MONTH('Stratégie 3'!$A$9:$A$508)=MONTH($A4))*(YEAR('Stratégie 3'!$A$9:$A$508)=$B4)*('Stratégie 3'!$K$9:$K$508&lt;&gt;""))+SUMPRODUCT((MONTH('Stratégie 4'!$A$9:$A$508)=MONTH($A4))*(YEAR('Stratégie 4'!$A$9:$A$508)=$B4)*('Stratégie 4'!$K$9:$K$508&lt;&gt;""))</f>
        <v>0</v>
      </c>
      <c r="D4" s="12" t="n">
        <f aca="false">SUMPRODUCT((MONTH('Stratégie 1'!$A$9:$A$508)=MONTH($A4))*(YEAR('Stratégie 1'!$A$9:$A$508)=$B4)*('Stratégie 1'!$K$9:$K$508="W"))+SUMPRODUCT((MONTH('Stratégie 2'!$A$9:$A$508)=MONTH($A4))*(YEAR('Stratégie 2'!$A$9:$A$508)=$B4)*('Stratégie 2'!$K$9:$K$508="W"))+SUMPRODUCT((MONTH('Stratégie 3'!$A$9:$A$508)=MONTH($A4))*(YEAR('Stratégie 3'!$A$9:$A$508)=$B4)*('Stratégie 3'!$K$9:$K$508="W"))+SUMPRODUCT((MONTH('Stratégie 4'!$A$9:$A$508)=MONTH($A4))*(YEAR('Stratégie 4'!$A$9:$A$508)=$B4)*('Stratégie 4'!$K$9:$K$508="W"))</f>
        <v>0</v>
      </c>
      <c r="E4" s="12" t="n">
        <f aca="false">SUMPRODUCT((MONTH('Stratégie 1'!$A$9:$A$508)=MONTH($A4))*(YEAR('Stratégie 1'!$A$9:$A$508)=$B4)*('Stratégie 1'!$K$9:$K$508="L"))+SUMPRODUCT((MONTH('Stratégie 2'!$A$9:$A$508)=MONTH($A4))*(YEAR('Stratégie 2'!$A$9:$A$508)=$B4)*('Stratégie 2'!$K$9:$K$508="L"))+SUMPRODUCT((MONTH('Stratégie 3'!$A$9:$A$508)=MONTH($A4))*(YEAR('Stratégie 3'!$A$9:$A$508)=$B4)*('Stratégie 3'!$K$9:$K$508="L"))+SUMPRODUCT((MONTH('Stratégie 4'!$A$9:$A$508)=MONTH($A4))*(YEAR('Stratégie 4'!$A$9:$A$508)=$B4)*('Stratégie 4'!$K$9:$K$508="L"))</f>
        <v>0</v>
      </c>
      <c r="F4" s="13" t="str">
        <f aca="false">IFERROR(D4/C4,"")</f>
        <v/>
      </c>
      <c r="G4" s="15" t="n">
        <f aca="false">SUMPRODUCT((MONTH('Stratégie 1'!$A$9:$A$508)=MONTH($A4))*(YEAR('Stratégie 1'!$A$9:$A$508)=$B4)*N('Stratégie 1'!$L$9:$L$508))+SUMPRODUCT((MONTH('Stratégie 2'!$A$9:$A$508)=MONTH($A4))*(YEAR('Stratégie 2'!$A$9:$A$508)=$B4)*N('Stratégie 2'!$L$9:$L$508))+SUMPRODUCT((MONTH('Stratégie 3'!$A$9:$A$508)=MONTH($A4))*(YEAR('Stratégie 3'!$A$9:$A$508)=$B4)*N('Stratégie 3'!$L$9:$L$508))+SUMPRODUCT((MONTH('Stratégie 4'!$A$9:$A$508)=MONTH($A4))*(YEAR('Stratégie 4'!$A$9:$A$508)=$B4)*N('Stratégie 4'!$L$9:$L$508))</f>
        <v>0</v>
      </c>
      <c r="H4" s="13" t="str">
        <f aca="false">IFERROR(G4/(SUMPRODUCT((MONTH('Stratégie 1'!$A$9:$A$508)=MONTH($A4))*(YEAR('Stratégie 1'!$A$9:$A$508)=$B4)*N('Stratégie 1'!$J$9:$J$508))+SUMPRODUCT((MONTH('Stratégie 2'!$A$9:$A$508)=MONTH($A4))*(YEAR('Stratégie 2'!$A$9:$A$508)=$B4)*N('Stratégie 2'!$J$9:$J$508))+SUMPRODUCT((MONTH('Stratégie 3'!$A$9:$A$508)=MONTH($A4))*(YEAR('Stratégie 3'!$A$9:$A$508)=$B4)*N('Stratégie 3'!$J$9:$J$508))+SUMPRODUCT((MONTH('Stratégie 4'!$A$9:$A$508)=MONTH($A4))*(YEAR('Stratégie 4'!$A$9:$A$508)=$B4)*N('Stratégie 4'!$J$9:$J$508))),"")</f>
        <v/>
      </c>
      <c r="I4" s="15" t="n">
        <f aca="false">SUM($G$4:G4)</f>
        <v>0</v>
      </c>
    </row>
    <row r="5" customFormat="false" ht="15" hidden="false" customHeight="false" outlineLevel="0" collapsed="false">
      <c r="A5" s="34" t="n">
        <v>45689</v>
      </c>
      <c r="B5" s="35" t="n">
        <f aca="false">YEAR(A5)</f>
        <v>2025</v>
      </c>
      <c r="C5" s="12" t="n">
        <f aca="false">SUMPRODUCT((MONTH('Stratégie 1'!$A$9:$A$508)=MONTH($A5))*(YEAR('Stratégie 1'!$A$9:$A$508)=$B5)*('Stratégie 1'!$K$9:$K$508&lt;&gt;""))+SUMPRODUCT((MONTH('Stratégie 2'!$A$9:$A$508)=MONTH($A5))*(YEAR('Stratégie 2'!$A$9:$A$508)=$B5)*('Stratégie 2'!$K$9:$K$508&lt;&gt;""))+SUMPRODUCT((MONTH('Stratégie 3'!$A$9:$A$508)=MONTH($A5))*(YEAR('Stratégie 3'!$A$9:$A$508)=$B5)*('Stratégie 3'!$K$9:$K$508&lt;&gt;""))+SUMPRODUCT((MONTH('Stratégie 4'!$A$9:$A$508)=MONTH($A5))*(YEAR('Stratégie 4'!$A$9:$A$508)=$B5)*('Stratégie 4'!$K$9:$K$508&lt;&gt;""))</f>
        <v>0</v>
      </c>
      <c r="D5" s="12" t="n">
        <f aca="false">SUMPRODUCT((MONTH('Stratégie 1'!$A$9:$A$508)=MONTH($A5))*(YEAR('Stratégie 1'!$A$9:$A$508)=$B5)*('Stratégie 1'!$K$9:$K$508="W"))+SUMPRODUCT((MONTH('Stratégie 2'!$A$9:$A$508)=MONTH($A5))*(YEAR('Stratégie 2'!$A$9:$A$508)=$B5)*('Stratégie 2'!$K$9:$K$508="W"))+SUMPRODUCT((MONTH('Stratégie 3'!$A$9:$A$508)=MONTH($A5))*(YEAR('Stratégie 3'!$A$9:$A$508)=$B5)*('Stratégie 3'!$K$9:$K$508="W"))+SUMPRODUCT((MONTH('Stratégie 4'!$A$9:$A$508)=MONTH($A5))*(YEAR('Stratégie 4'!$A$9:$A$508)=$B5)*('Stratégie 4'!$K$9:$K$508="W"))</f>
        <v>0</v>
      </c>
      <c r="E5" s="12" t="n">
        <f aca="false">SUMPRODUCT((MONTH('Stratégie 1'!$A$9:$A$508)=MONTH($A5))*(YEAR('Stratégie 1'!$A$9:$A$508)=$B5)*('Stratégie 1'!$K$9:$K$508="L"))+SUMPRODUCT((MONTH('Stratégie 2'!$A$9:$A$508)=MONTH($A5))*(YEAR('Stratégie 2'!$A$9:$A$508)=$B5)*('Stratégie 2'!$K$9:$K$508="L"))+SUMPRODUCT((MONTH('Stratégie 3'!$A$9:$A$508)=MONTH($A5))*(YEAR('Stratégie 3'!$A$9:$A$508)=$B5)*('Stratégie 3'!$K$9:$K$508="L"))+SUMPRODUCT((MONTH('Stratégie 4'!$A$9:$A$508)=MONTH($A5))*(YEAR('Stratégie 4'!$A$9:$A$508)=$B5)*('Stratégie 4'!$K$9:$K$508="L"))</f>
        <v>0</v>
      </c>
      <c r="F5" s="13" t="str">
        <f aca="false">IFERROR(D5/C5,"")</f>
        <v/>
      </c>
      <c r="G5" s="15" t="n">
        <f aca="false">SUMPRODUCT((MONTH('Stratégie 1'!$A$9:$A$508)=MONTH($A5))*(YEAR('Stratégie 1'!$A$9:$A$508)=$B5)*N('Stratégie 1'!$L$9:$L$508))+SUMPRODUCT((MONTH('Stratégie 2'!$A$9:$A$508)=MONTH($A5))*(YEAR('Stratégie 2'!$A$9:$A$508)=$B5)*N('Stratégie 2'!$L$9:$L$508))+SUMPRODUCT((MONTH('Stratégie 3'!$A$9:$A$508)=MONTH($A5))*(YEAR('Stratégie 3'!$A$9:$A$508)=$B5)*N('Stratégie 3'!$L$9:$L$508))+SUMPRODUCT((MONTH('Stratégie 4'!$A$9:$A$508)=MONTH($A5))*(YEAR('Stratégie 4'!$A$9:$A$508)=$B5)*N('Stratégie 4'!$L$9:$L$508))</f>
        <v>0</v>
      </c>
      <c r="H5" s="13" t="str">
        <f aca="false">IFERROR(G5/(SUMPRODUCT((MONTH('Stratégie 1'!$A$9:$A$508)=MONTH($A5))*(YEAR('Stratégie 1'!$A$9:$A$508)=$B5)*N('Stratégie 1'!$J$9:$J$508))+SUMPRODUCT((MONTH('Stratégie 2'!$A$9:$A$508)=MONTH($A5))*(YEAR('Stratégie 2'!$A$9:$A$508)=$B5)*N('Stratégie 2'!$J$9:$J$508))+SUMPRODUCT((MONTH('Stratégie 3'!$A$9:$A$508)=MONTH($A5))*(YEAR('Stratégie 3'!$A$9:$A$508)=$B5)*N('Stratégie 3'!$J$9:$J$508))+SUMPRODUCT((MONTH('Stratégie 4'!$A$9:$A$508)=MONTH($A5))*(YEAR('Stratégie 4'!$A$9:$A$508)=$B5)*N('Stratégie 4'!$J$9:$J$508))),"")</f>
        <v/>
      </c>
      <c r="I5" s="15" t="n">
        <f aca="false">SUM($G$4:G5)</f>
        <v>0</v>
      </c>
    </row>
    <row r="6" customFormat="false" ht="15" hidden="false" customHeight="false" outlineLevel="0" collapsed="false">
      <c r="A6" s="34" t="n">
        <v>45717</v>
      </c>
      <c r="B6" s="35" t="n">
        <f aca="false">YEAR(A6)</f>
        <v>2025</v>
      </c>
      <c r="C6" s="12" t="n">
        <f aca="false">SUMPRODUCT((MONTH('Stratégie 1'!$A$9:$A$508)=MONTH($A6))*(YEAR('Stratégie 1'!$A$9:$A$508)=$B6)*('Stratégie 1'!$K$9:$K$508&lt;&gt;""))+SUMPRODUCT((MONTH('Stratégie 2'!$A$9:$A$508)=MONTH($A6))*(YEAR('Stratégie 2'!$A$9:$A$508)=$B6)*('Stratégie 2'!$K$9:$K$508&lt;&gt;""))+SUMPRODUCT((MONTH('Stratégie 3'!$A$9:$A$508)=MONTH($A6))*(YEAR('Stratégie 3'!$A$9:$A$508)=$B6)*('Stratégie 3'!$K$9:$K$508&lt;&gt;""))+SUMPRODUCT((MONTH('Stratégie 4'!$A$9:$A$508)=MONTH($A6))*(YEAR('Stratégie 4'!$A$9:$A$508)=$B6)*('Stratégie 4'!$K$9:$K$508&lt;&gt;""))</f>
        <v>0</v>
      </c>
      <c r="D6" s="12" t="n">
        <f aca="false">SUMPRODUCT((MONTH('Stratégie 1'!$A$9:$A$508)=MONTH($A6))*(YEAR('Stratégie 1'!$A$9:$A$508)=$B6)*('Stratégie 1'!$K$9:$K$508="W"))+SUMPRODUCT((MONTH('Stratégie 2'!$A$9:$A$508)=MONTH($A6))*(YEAR('Stratégie 2'!$A$9:$A$508)=$B6)*('Stratégie 2'!$K$9:$K$508="W"))+SUMPRODUCT((MONTH('Stratégie 3'!$A$9:$A$508)=MONTH($A6))*(YEAR('Stratégie 3'!$A$9:$A$508)=$B6)*('Stratégie 3'!$K$9:$K$508="W"))+SUMPRODUCT((MONTH('Stratégie 4'!$A$9:$A$508)=MONTH($A6))*(YEAR('Stratégie 4'!$A$9:$A$508)=$B6)*('Stratégie 4'!$K$9:$K$508="W"))</f>
        <v>0</v>
      </c>
      <c r="E6" s="12" t="n">
        <f aca="false">SUMPRODUCT((MONTH('Stratégie 1'!$A$9:$A$508)=MONTH($A6))*(YEAR('Stratégie 1'!$A$9:$A$508)=$B6)*('Stratégie 1'!$K$9:$K$508="L"))+SUMPRODUCT((MONTH('Stratégie 2'!$A$9:$A$508)=MONTH($A6))*(YEAR('Stratégie 2'!$A$9:$A$508)=$B6)*('Stratégie 2'!$K$9:$K$508="L"))+SUMPRODUCT((MONTH('Stratégie 3'!$A$9:$A$508)=MONTH($A6))*(YEAR('Stratégie 3'!$A$9:$A$508)=$B6)*('Stratégie 3'!$K$9:$K$508="L"))+SUMPRODUCT((MONTH('Stratégie 4'!$A$9:$A$508)=MONTH($A6))*(YEAR('Stratégie 4'!$A$9:$A$508)=$B6)*('Stratégie 4'!$K$9:$K$508="L"))</f>
        <v>0</v>
      </c>
      <c r="F6" s="13" t="str">
        <f aca="false">IFERROR(D6/C6,"")</f>
        <v/>
      </c>
      <c r="G6" s="15" t="n">
        <f aca="false">SUMPRODUCT((MONTH('Stratégie 1'!$A$9:$A$508)=MONTH($A6))*(YEAR('Stratégie 1'!$A$9:$A$508)=$B6)*N('Stratégie 1'!$L$9:$L$508))+SUMPRODUCT((MONTH('Stratégie 2'!$A$9:$A$508)=MONTH($A6))*(YEAR('Stratégie 2'!$A$9:$A$508)=$B6)*N('Stratégie 2'!$L$9:$L$508))+SUMPRODUCT((MONTH('Stratégie 3'!$A$9:$A$508)=MONTH($A6))*(YEAR('Stratégie 3'!$A$9:$A$508)=$B6)*N('Stratégie 3'!$L$9:$L$508))+SUMPRODUCT((MONTH('Stratégie 4'!$A$9:$A$508)=MONTH($A6))*(YEAR('Stratégie 4'!$A$9:$A$508)=$B6)*N('Stratégie 4'!$L$9:$L$508))</f>
        <v>0</v>
      </c>
      <c r="H6" s="13" t="str">
        <f aca="false">IFERROR(G6/(SUMPRODUCT((MONTH('Stratégie 1'!$A$9:$A$508)=MONTH($A6))*(YEAR('Stratégie 1'!$A$9:$A$508)=$B6)*N('Stratégie 1'!$J$9:$J$508))+SUMPRODUCT((MONTH('Stratégie 2'!$A$9:$A$508)=MONTH($A6))*(YEAR('Stratégie 2'!$A$9:$A$508)=$B6)*N('Stratégie 2'!$J$9:$J$508))+SUMPRODUCT((MONTH('Stratégie 3'!$A$9:$A$508)=MONTH($A6))*(YEAR('Stratégie 3'!$A$9:$A$508)=$B6)*N('Stratégie 3'!$J$9:$J$508))+SUMPRODUCT((MONTH('Stratégie 4'!$A$9:$A$508)=MONTH($A6))*(YEAR('Stratégie 4'!$A$9:$A$508)=$B6)*N('Stratégie 4'!$J$9:$J$508))),"")</f>
        <v/>
      </c>
      <c r="I6" s="15" t="n">
        <f aca="false">SUM($G$4:G6)</f>
        <v>0</v>
      </c>
    </row>
    <row r="7" customFormat="false" ht="15" hidden="false" customHeight="false" outlineLevel="0" collapsed="false">
      <c r="A7" s="34" t="n">
        <v>45748</v>
      </c>
      <c r="B7" s="35" t="n">
        <f aca="false">YEAR(A7)</f>
        <v>2025</v>
      </c>
      <c r="C7" s="12" t="n">
        <f aca="false">SUMPRODUCT((MONTH('Stratégie 1'!$A$9:$A$508)=MONTH($A7))*(YEAR('Stratégie 1'!$A$9:$A$508)=$B7)*('Stratégie 1'!$K$9:$K$508&lt;&gt;""))+SUMPRODUCT((MONTH('Stratégie 2'!$A$9:$A$508)=MONTH($A7))*(YEAR('Stratégie 2'!$A$9:$A$508)=$B7)*('Stratégie 2'!$K$9:$K$508&lt;&gt;""))+SUMPRODUCT((MONTH('Stratégie 3'!$A$9:$A$508)=MONTH($A7))*(YEAR('Stratégie 3'!$A$9:$A$508)=$B7)*('Stratégie 3'!$K$9:$K$508&lt;&gt;""))+SUMPRODUCT((MONTH('Stratégie 4'!$A$9:$A$508)=MONTH($A7))*(YEAR('Stratégie 4'!$A$9:$A$508)=$B7)*('Stratégie 4'!$K$9:$K$508&lt;&gt;""))</f>
        <v>0</v>
      </c>
      <c r="D7" s="12" t="n">
        <f aca="false">SUMPRODUCT((MONTH('Stratégie 1'!$A$9:$A$508)=MONTH($A7))*(YEAR('Stratégie 1'!$A$9:$A$508)=$B7)*('Stratégie 1'!$K$9:$K$508="W"))+SUMPRODUCT((MONTH('Stratégie 2'!$A$9:$A$508)=MONTH($A7))*(YEAR('Stratégie 2'!$A$9:$A$508)=$B7)*('Stratégie 2'!$K$9:$K$508="W"))+SUMPRODUCT((MONTH('Stratégie 3'!$A$9:$A$508)=MONTH($A7))*(YEAR('Stratégie 3'!$A$9:$A$508)=$B7)*('Stratégie 3'!$K$9:$K$508="W"))+SUMPRODUCT((MONTH('Stratégie 4'!$A$9:$A$508)=MONTH($A7))*(YEAR('Stratégie 4'!$A$9:$A$508)=$B7)*('Stratégie 4'!$K$9:$K$508="W"))</f>
        <v>0</v>
      </c>
      <c r="E7" s="12" t="n">
        <f aca="false">SUMPRODUCT((MONTH('Stratégie 1'!$A$9:$A$508)=MONTH($A7))*(YEAR('Stratégie 1'!$A$9:$A$508)=$B7)*('Stratégie 1'!$K$9:$K$508="L"))+SUMPRODUCT((MONTH('Stratégie 2'!$A$9:$A$508)=MONTH($A7))*(YEAR('Stratégie 2'!$A$9:$A$508)=$B7)*('Stratégie 2'!$K$9:$K$508="L"))+SUMPRODUCT((MONTH('Stratégie 3'!$A$9:$A$508)=MONTH($A7))*(YEAR('Stratégie 3'!$A$9:$A$508)=$B7)*('Stratégie 3'!$K$9:$K$508="L"))+SUMPRODUCT((MONTH('Stratégie 4'!$A$9:$A$508)=MONTH($A7))*(YEAR('Stratégie 4'!$A$9:$A$508)=$B7)*('Stratégie 4'!$K$9:$K$508="L"))</f>
        <v>0</v>
      </c>
      <c r="F7" s="13" t="str">
        <f aca="false">IFERROR(D7/C7,"")</f>
        <v/>
      </c>
      <c r="G7" s="15" t="n">
        <f aca="false">SUMPRODUCT((MONTH('Stratégie 1'!$A$9:$A$508)=MONTH($A7))*(YEAR('Stratégie 1'!$A$9:$A$508)=$B7)*N('Stratégie 1'!$L$9:$L$508))+SUMPRODUCT((MONTH('Stratégie 2'!$A$9:$A$508)=MONTH($A7))*(YEAR('Stratégie 2'!$A$9:$A$508)=$B7)*N('Stratégie 2'!$L$9:$L$508))+SUMPRODUCT((MONTH('Stratégie 3'!$A$9:$A$508)=MONTH($A7))*(YEAR('Stratégie 3'!$A$9:$A$508)=$B7)*N('Stratégie 3'!$L$9:$L$508))+SUMPRODUCT((MONTH('Stratégie 4'!$A$9:$A$508)=MONTH($A7))*(YEAR('Stratégie 4'!$A$9:$A$508)=$B7)*N('Stratégie 4'!$L$9:$L$508))</f>
        <v>0</v>
      </c>
      <c r="H7" s="13" t="str">
        <f aca="false">IFERROR(G7/(SUMPRODUCT((MONTH('Stratégie 1'!$A$9:$A$508)=MONTH($A7))*(YEAR('Stratégie 1'!$A$9:$A$508)=$B7)*N('Stratégie 1'!$J$9:$J$508))+SUMPRODUCT((MONTH('Stratégie 2'!$A$9:$A$508)=MONTH($A7))*(YEAR('Stratégie 2'!$A$9:$A$508)=$B7)*N('Stratégie 2'!$J$9:$J$508))+SUMPRODUCT((MONTH('Stratégie 3'!$A$9:$A$508)=MONTH($A7))*(YEAR('Stratégie 3'!$A$9:$A$508)=$B7)*N('Stratégie 3'!$J$9:$J$508))+SUMPRODUCT((MONTH('Stratégie 4'!$A$9:$A$508)=MONTH($A7))*(YEAR('Stratégie 4'!$A$9:$A$508)=$B7)*N('Stratégie 4'!$J$9:$J$508))),"")</f>
        <v/>
      </c>
      <c r="I7" s="15" t="n">
        <f aca="false">SUM($G$4:G7)</f>
        <v>0</v>
      </c>
    </row>
    <row r="8" customFormat="false" ht="15" hidden="false" customHeight="false" outlineLevel="0" collapsed="false">
      <c r="A8" s="34" t="n">
        <v>45778</v>
      </c>
      <c r="B8" s="35" t="n">
        <f aca="false">YEAR(A8)</f>
        <v>2025</v>
      </c>
      <c r="C8" s="12" t="n">
        <f aca="false">SUMPRODUCT((MONTH('Stratégie 1'!$A$9:$A$508)=MONTH($A8))*(YEAR('Stratégie 1'!$A$9:$A$508)=$B8)*('Stratégie 1'!$K$9:$K$508&lt;&gt;""))+SUMPRODUCT((MONTH('Stratégie 2'!$A$9:$A$508)=MONTH($A8))*(YEAR('Stratégie 2'!$A$9:$A$508)=$B8)*('Stratégie 2'!$K$9:$K$508&lt;&gt;""))+SUMPRODUCT((MONTH('Stratégie 3'!$A$9:$A$508)=MONTH($A8))*(YEAR('Stratégie 3'!$A$9:$A$508)=$B8)*('Stratégie 3'!$K$9:$K$508&lt;&gt;""))+SUMPRODUCT((MONTH('Stratégie 4'!$A$9:$A$508)=MONTH($A8))*(YEAR('Stratégie 4'!$A$9:$A$508)=$B8)*('Stratégie 4'!$K$9:$K$508&lt;&gt;""))</f>
        <v>0</v>
      </c>
      <c r="D8" s="12" t="n">
        <f aca="false">SUMPRODUCT((MONTH('Stratégie 1'!$A$9:$A$508)=MONTH($A8))*(YEAR('Stratégie 1'!$A$9:$A$508)=$B8)*('Stratégie 1'!$K$9:$K$508="W"))+SUMPRODUCT((MONTH('Stratégie 2'!$A$9:$A$508)=MONTH($A8))*(YEAR('Stratégie 2'!$A$9:$A$508)=$B8)*('Stratégie 2'!$K$9:$K$508="W"))+SUMPRODUCT((MONTH('Stratégie 3'!$A$9:$A$508)=MONTH($A8))*(YEAR('Stratégie 3'!$A$9:$A$508)=$B8)*('Stratégie 3'!$K$9:$K$508="W"))+SUMPRODUCT((MONTH('Stratégie 4'!$A$9:$A$508)=MONTH($A8))*(YEAR('Stratégie 4'!$A$9:$A$508)=$B8)*('Stratégie 4'!$K$9:$K$508="W"))</f>
        <v>0</v>
      </c>
      <c r="E8" s="12" t="n">
        <f aca="false">SUMPRODUCT((MONTH('Stratégie 1'!$A$9:$A$508)=MONTH($A8))*(YEAR('Stratégie 1'!$A$9:$A$508)=$B8)*('Stratégie 1'!$K$9:$K$508="L"))+SUMPRODUCT((MONTH('Stratégie 2'!$A$9:$A$508)=MONTH($A8))*(YEAR('Stratégie 2'!$A$9:$A$508)=$B8)*('Stratégie 2'!$K$9:$K$508="L"))+SUMPRODUCT((MONTH('Stratégie 3'!$A$9:$A$508)=MONTH($A8))*(YEAR('Stratégie 3'!$A$9:$A$508)=$B8)*('Stratégie 3'!$K$9:$K$508="L"))+SUMPRODUCT((MONTH('Stratégie 4'!$A$9:$A$508)=MONTH($A8))*(YEAR('Stratégie 4'!$A$9:$A$508)=$B8)*('Stratégie 4'!$K$9:$K$508="L"))</f>
        <v>0</v>
      </c>
      <c r="F8" s="13" t="str">
        <f aca="false">IFERROR(D8/C8,"")</f>
        <v/>
      </c>
      <c r="G8" s="15" t="n">
        <f aca="false">SUMPRODUCT((MONTH('Stratégie 1'!$A$9:$A$508)=MONTH($A8))*(YEAR('Stratégie 1'!$A$9:$A$508)=$B8)*N('Stratégie 1'!$L$9:$L$508))+SUMPRODUCT((MONTH('Stratégie 2'!$A$9:$A$508)=MONTH($A8))*(YEAR('Stratégie 2'!$A$9:$A$508)=$B8)*N('Stratégie 2'!$L$9:$L$508))+SUMPRODUCT((MONTH('Stratégie 3'!$A$9:$A$508)=MONTH($A8))*(YEAR('Stratégie 3'!$A$9:$A$508)=$B8)*N('Stratégie 3'!$L$9:$L$508))+SUMPRODUCT((MONTH('Stratégie 4'!$A$9:$A$508)=MONTH($A8))*(YEAR('Stratégie 4'!$A$9:$A$508)=$B8)*N('Stratégie 4'!$L$9:$L$508))</f>
        <v>0</v>
      </c>
      <c r="H8" s="13" t="str">
        <f aca="false">IFERROR(G8/(SUMPRODUCT((MONTH('Stratégie 1'!$A$9:$A$508)=MONTH($A8))*(YEAR('Stratégie 1'!$A$9:$A$508)=$B8)*N('Stratégie 1'!$J$9:$J$508))+SUMPRODUCT((MONTH('Stratégie 2'!$A$9:$A$508)=MONTH($A8))*(YEAR('Stratégie 2'!$A$9:$A$508)=$B8)*N('Stratégie 2'!$J$9:$J$508))+SUMPRODUCT((MONTH('Stratégie 3'!$A$9:$A$508)=MONTH($A8))*(YEAR('Stratégie 3'!$A$9:$A$508)=$B8)*N('Stratégie 3'!$J$9:$J$508))+SUMPRODUCT((MONTH('Stratégie 4'!$A$9:$A$508)=MONTH($A8))*(YEAR('Stratégie 4'!$A$9:$A$508)=$B8)*N('Stratégie 4'!$J$9:$J$508))),"")</f>
        <v/>
      </c>
      <c r="I8" s="15" t="n">
        <f aca="false">SUM($G$4:G8)</f>
        <v>0</v>
      </c>
    </row>
    <row r="9" customFormat="false" ht="15" hidden="false" customHeight="false" outlineLevel="0" collapsed="false">
      <c r="A9" s="34" t="n">
        <v>45809</v>
      </c>
      <c r="B9" s="35" t="n">
        <f aca="false">YEAR(A9)</f>
        <v>2025</v>
      </c>
      <c r="C9" s="12" t="n">
        <f aca="false">SUMPRODUCT((MONTH('Stratégie 1'!$A$9:$A$508)=MONTH($A9))*(YEAR('Stratégie 1'!$A$9:$A$508)=$B9)*('Stratégie 1'!$K$9:$K$508&lt;&gt;""))+SUMPRODUCT((MONTH('Stratégie 2'!$A$9:$A$508)=MONTH($A9))*(YEAR('Stratégie 2'!$A$9:$A$508)=$B9)*('Stratégie 2'!$K$9:$K$508&lt;&gt;""))+SUMPRODUCT((MONTH('Stratégie 3'!$A$9:$A$508)=MONTH($A9))*(YEAR('Stratégie 3'!$A$9:$A$508)=$B9)*('Stratégie 3'!$K$9:$K$508&lt;&gt;""))+SUMPRODUCT((MONTH('Stratégie 4'!$A$9:$A$508)=MONTH($A9))*(YEAR('Stratégie 4'!$A$9:$A$508)=$B9)*('Stratégie 4'!$K$9:$K$508&lt;&gt;""))</f>
        <v>0</v>
      </c>
      <c r="D9" s="12" t="n">
        <f aca="false">SUMPRODUCT((MONTH('Stratégie 1'!$A$9:$A$508)=MONTH($A9))*(YEAR('Stratégie 1'!$A$9:$A$508)=$B9)*('Stratégie 1'!$K$9:$K$508="W"))+SUMPRODUCT((MONTH('Stratégie 2'!$A$9:$A$508)=MONTH($A9))*(YEAR('Stratégie 2'!$A$9:$A$508)=$B9)*('Stratégie 2'!$K$9:$K$508="W"))+SUMPRODUCT((MONTH('Stratégie 3'!$A$9:$A$508)=MONTH($A9))*(YEAR('Stratégie 3'!$A$9:$A$508)=$B9)*('Stratégie 3'!$K$9:$K$508="W"))+SUMPRODUCT((MONTH('Stratégie 4'!$A$9:$A$508)=MONTH($A9))*(YEAR('Stratégie 4'!$A$9:$A$508)=$B9)*('Stratégie 4'!$K$9:$K$508="W"))</f>
        <v>0</v>
      </c>
      <c r="E9" s="12" t="n">
        <f aca="false">SUMPRODUCT((MONTH('Stratégie 1'!$A$9:$A$508)=MONTH($A9))*(YEAR('Stratégie 1'!$A$9:$A$508)=$B9)*('Stratégie 1'!$K$9:$K$508="L"))+SUMPRODUCT((MONTH('Stratégie 2'!$A$9:$A$508)=MONTH($A9))*(YEAR('Stratégie 2'!$A$9:$A$508)=$B9)*('Stratégie 2'!$K$9:$K$508="L"))+SUMPRODUCT((MONTH('Stratégie 3'!$A$9:$A$508)=MONTH($A9))*(YEAR('Stratégie 3'!$A$9:$A$508)=$B9)*('Stratégie 3'!$K$9:$K$508="L"))+SUMPRODUCT((MONTH('Stratégie 4'!$A$9:$A$508)=MONTH($A9))*(YEAR('Stratégie 4'!$A$9:$A$508)=$B9)*('Stratégie 4'!$K$9:$K$508="L"))</f>
        <v>0</v>
      </c>
      <c r="F9" s="13" t="str">
        <f aca="false">IFERROR(D9/C9,"")</f>
        <v/>
      </c>
      <c r="G9" s="15" t="n">
        <f aca="false">SUMPRODUCT((MONTH('Stratégie 1'!$A$9:$A$508)=MONTH($A9))*(YEAR('Stratégie 1'!$A$9:$A$508)=$B9)*N('Stratégie 1'!$L$9:$L$508))+SUMPRODUCT((MONTH('Stratégie 2'!$A$9:$A$508)=MONTH($A9))*(YEAR('Stratégie 2'!$A$9:$A$508)=$B9)*N('Stratégie 2'!$L$9:$L$508))+SUMPRODUCT((MONTH('Stratégie 3'!$A$9:$A$508)=MONTH($A9))*(YEAR('Stratégie 3'!$A$9:$A$508)=$B9)*N('Stratégie 3'!$L$9:$L$508))+SUMPRODUCT((MONTH('Stratégie 4'!$A$9:$A$508)=MONTH($A9))*(YEAR('Stratégie 4'!$A$9:$A$508)=$B9)*N('Stratégie 4'!$L$9:$L$508))</f>
        <v>0</v>
      </c>
      <c r="H9" s="13" t="str">
        <f aca="false">IFERROR(G9/(SUMPRODUCT((MONTH('Stratégie 1'!$A$9:$A$508)=MONTH($A9))*(YEAR('Stratégie 1'!$A$9:$A$508)=$B9)*N('Stratégie 1'!$J$9:$J$508))+SUMPRODUCT((MONTH('Stratégie 2'!$A$9:$A$508)=MONTH($A9))*(YEAR('Stratégie 2'!$A$9:$A$508)=$B9)*N('Stratégie 2'!$J$9:$J$508))+SUMPRODUCT((MONTH('Stratégie 3'!$A$9:$A$508)=MONTH($A9))*(YEAR('Stratégie 3'!$A$9:$A$508)=$B9)*N('Stratégie 3'!$J$9:$J$508))+SUMPRODUCT((MONTH('Stratégie 4'!$A$9:$A$508)=MONTH($A9))*(YEAR('Stratégie 4'!$A$9:$A$508)=$B9)*N('Stratégie 4'!$J$9:$J$508))),"")</f>
        <v/>
      </c>
      <c r="I9" s="15" t="n">
        <f aca="false">SUM($G$4:G9)</f>
        <v>0</v>
      </c>
    </row>
    <row r="10" customFormat="false" ht="15" hidden="false" customHeight="false" outlineLevel="0" collapsed="false">
      <c r="A10" s="34" t="n">
        <v>45839</v>
      </c>
      <c r="B10" s="35" t="n">
        <f aca="false">YEAR(A10)</f>
        <v>2025</v>
      </c>
      <c r="C10" s="12" t="n">
        <f aca="false">SUMPRODUCT((MONTH('Stratégie 1'!$A$9:$A$508)=MONTH($A10))*(YEAR('Stratégie 1'!$A$9:$A$508)=$B10)*('Stratégie 1'!$K$9:$K$508&lt;&gt;""))+SUMPRODUCT((MONTH('Stratégie 2'!$A$9:$A$508)=MONTH($A10))*(YEAR('Stratégie 2'!$A$9:$A$508)=$B10)*('Stratégie 2'!$K$9:$K$508&lt;&gt;""))+SUMPRODUCT((MONTH('Stratégie 3'!$A$9:$A$508)=MONTH($A10))*(YEAR('Stratégie 3'!$A$9:$A$508)=$B10)*('Stratégie 3'!$K$9:$K$508&lt;&gt;""))+SUMPRODUCT((MONTH('Stratégie 4'!$A$9:$A$508)=MONTH($A10))*(YEAR('Stratégie 4'!$A$9:$A$508)=$B10)*('Stratégie 4'!$K$9:$K$508&lt;&gt;""))</f>
        <v>0</v>
      </c>
      <c r="D10" s="12" t="n">
        <f aca="false">SUMPRODUCT((MONTH('Stratégie 1'!$A$9:$A$508)=MONTH($A10))*(YEAR('Stratégie 1'!$A$9:$A$508)=$B10)*('Stratégie 1'!$K$9:$K$508="W"))+SUMPRODUCT((MONTH('Stratégie 2'!$A$9:$A$508)=MONTH($A10))*(YEAR('Stratégie 2'!$A$9:$A$508)=$B10)*('Stratégie 2'!$K$9:$K$508="W"))+SUMPRODUCT((MONTH('Stratégie 3'!$A$9:$A$508)=MONTH($A10))*(YEAR('Stratégie 3'!$A$9:$A$508)=$B10)*('Stratégie 3'!$K$9:$K$508="W"))+SUMPRODUCT((MONTH('Stratégie 4'!$A$9:$A$508)=MONTH($A10))*(YEAR('Stratégie 4'!$A$9:$A$508)=$B10)*('Stratégie 4'!$K$9:$K$508="W"))</f>
        <v>0</v>
      </c>
      <c r="E10" s="12" t="n">
        <f aca="false">SUMPRODUCT((MONTH('Stratégie 1'!$A$9:$A$508)=MONTH($A10))*(YEAR('Stratégie 1'!$A$9:$A$508)=$B10)*('Stratégie 1'!$K$9:$K$508="L"))+SUMPRODUCT((MONTH('Stratégie 2'!$A$9:$A$508)=MONTH($A10))*(YEAR('Stratégie 2'!$A$9:$A$508)=$B10)*('Stratégie 2'!$K$9:$K$508="L"))+SUMPRODUCT((MONTH('Stratégie 3'!$A$9:$A$508)=MONTH($A10))*(YEAR('Stratégie 3'!$A$9:$A$508)=$B10)*('Stratégie 3'!$K$9:$K$508="L"))+SUMPRODUCT((MONTH('Stratégie 4'!$A$9:$A$508)=MONTH($A10))*(YEAR('Stratégie 4'!$A$9:$A$508)=$B10)*('Stratégie 4'!$K$9:$K$508="L"))</f>
        <v>0</v>
      </c>
      <c r="F10" s="13" t="str">
        <f aca="false">IFERROR(D10/C10,"")</f>
        <v/>
      </c>
      <c r="G10" s="15" t="n">
        <f aca="false">SUMPRODUCT((MONTH('Stratégie 1'!$A$9:$A$508)=MONTH($A10))*(YEAR('Stratégie 1'!$A$9:$A$508)=$B10)*N('Stratégie 1'!$L$9:$L$508))+SUMPRODUCT((MONTH('Stratégie 2'!$A$9:$A$508)=MONTH($A10))*(YEAR('Stratégie 2'!$A$9:$A$508)=$B10)*N('Stratégie 2'!$L$9:$L$508))+SUMPRODUCT((MONTH('Stratégie 3'!$A$9:$A$508)=MONTH($A10))*(YEAR('Stratégie 3'!$A$9:$A$508)=$B10)*N('Stratégie 3'!$L$9:$L$508))+SUMPRODUCT((MONTH('Stratégie 4'!$A$9:$A$508)=MONTH($A10))*(YEAR('Stratégie 4'!$A$9:$A$508)=$B10)*N('Stratégie 4'!$L$9:$L$508))</f>
        <v>0</v>
      </c>
      <c r="H10" s="13" t="str">
        <f aca="false">IFERROR(G10/(SUMPRODUCT((MONTH('Stratégie 1'!$A$9:$A$508)=MONTH($A10))*(YEAR('Stratégie 1'!$A$9:$A$508)=$B10)*N('Stratégie 1'!$J$9:$J$508))+SUMPRODUCT((MONTH('Stratégie 2'!$A$9:$A$508)=MONTH($A10))*(YEAR('Stratégie 2'!$A$9:$A$508)=$B10)*N('Stratégie 2'!$J$9:$J$508))+SUMPRODUCT((MONTH('Stratégie 3'!$A$9:$A$508)=MONTH($A10))*(YEAR('Stratégie 3'!$A$9:$A$508)=$B10)*N('Stratégie 3'!$J$9:$J$508))+SUMPRODUCT((MONTH('Stratégie 4'!$A$9:$A$508)=MONTH($A10))*(YEAR('Stratégie 4'!$A$9:$A$508)=$B10)*N('Stratégie 4'!$J$9:$J$508))),"")</f>
        <v/>
      </c>
      <c r="I10" s="15" t="n">
        <f aca="false">SUM($G$4:G10)</f>
        <v>0</v>
      </c>
    </row>
    <row r="11" customFormat="false" ht="15" hidden="false" customHeight="false" outlineLevel="0" collapsed="false">
      <c r="A11" s="34" t="n">
        <v>45870</v>
      </c>
      <c r="B11" s="35" t="n">
        <f aca="false">YEAR(A11)</f>
        <v>2025</v>
      </c>
      <c r="C11" s="12" t="n">
        <f aca="false">SUMPRODUCT((MONTH('Stratégie 1'!$A$9:$A$508)=MONTH($A11))*(YEAR('Stratégie 1'!$A$9:$A$508)=$B11)*('Stratégie 1'!$K$9:$K$508&lt;&gt;""))+SUMPRODUCT((MONTH('Stratégie 2'!$A$9:$A$508)=MONTH($A11))*(YEAR('Stratégie 2'!$A$9:$A$508)=$B11)*('Stratégie 2'!$K$9:$K$508&lt;&gt;""))+SUMPRODUCT((MONTH('Stratégie 3'!$A$9:$A$508)=MONTH($A11))*(YEAR('Stratégie 3'!$A$9:$A$508)=$B11)*('Stratégie 3'!$K$9:$K$508&lt;&gt;""))+SUMPRODUCT((MONTH('Stratégie 4'!$A$9:$A$508)=MONTH($A11))*(YEAR('Stratégie 4'!$A$9:$A$508)=$B11)*('Stratégie 4'!$K$9:$K$508&lt;&gt;""))</f>
        <v>0</v>
      </c>
      <c r="D11" s="12" t="n">
        <f aca="false">SUMPRODUCT((MONTH('Stratégie 1'!$A$9:$A$508)=MONTH($A11))*(YEAR('Stratégie 1'!$A$9:$A$508)=$B11)*('Stratégie 1'!$K$9:$K$508="W"))+SUMPRODUCT((MONTH('Stratégie 2'!$A$9:$A$508)=MONTH($A11))*(YEAR('Stratégie 2'!$A$9:$A$508)=$B11)*('Stratégie 2'!$K$9:$K$508="W"))+SUMPRODUCT((MONTH('Stratégie 3'!$A$9:$A$508)=MONTH($A11))*(YEAR('Stratégie 3'!$A$9:$A$508)=$B11)*('Stratégie 3'!$K$9:$K$508="W"))+SUMPRODUCT((MONTH('Stratégie 4'!$A$9:$A$508)=MONTH($A11))*(YEAR('Stratégie 4'!$A$9:$A$508)=$B11)*('Stratégie 4'!$K$9:$K$508="W"))</f>
        <v>0</v>
      </c>
      <c r="E11" s="12" t="n">
        <f aca="false">SUMPRODUCT((MONTH('Stratégie 1'!$A$9:$A$508)=MONTH($A11))*(YEAR('Stratégie 1'!$A$9:$A$508)=$B11)*('Stratégie 1'!$K$9:$K$508="L"))+SUMPRODUCT((MONTH('Stratégie 2'!$A$9:$A$508)=MONTH($A11))*(YEAR('Stratégie 2'!$A$9:$A$508)=$B11)*('Stratégie 2'!$K$9:$K$508="L"))+SUMPRODUCT((MONTH('Stratégie 3'!$A$9:$A$508)=MONTH($A11))*(YEAR('Stratégie 3'!$A$9:$A$508)=$B11)*('Stratégie 3'!$K$9:$K$508="L"))+SUMPRODUCT((MONTH('Stratégie 4'!$A$9:$A$508)=MONTH($A11))*(YEAR('Stratégie 4'!$A$9:$A$508)=$B11)*('Stratégie 4'!$K$9:$K$508="L"))</f>
        <v>0</v>
      </c>
      <c r="F11" s="13" t="str">
        <f aca="false">IFERROR(D11/C11,"")</f>
        <v/>
      </c>
      <c r="G11" s="15" t="n">
        <f aca="false">SUMPRODUCT((MONTH('Stratégie 1'!$A$9:$A$508)=MONTH($A11))*(YEAR('Stratégie 1'!$A$9:$A$508)=$B11)*N('Stratégie 1'!$L$9:$L$508))+SUMPRODUCT((MONTH('Stratégie 2'!$A$9:$A$508)=MONTH($A11))*(YEAR('Stratégie 2'!$A$9:$A$508)=$B11)*N('Stratégie 2'!$L$9:$L$508))+SUMPRODUCT((MONTH('Stratégie 3'!$A$9:$A$508)=MONTH($A11))*(YEAR('Stratégie 3'!$A$9:$A$508)=$B11)*N('Stratégie 3'!$L$9:$L$508))+SUMPRODUCT((MONTH('Stratégie 4'!$A$9:$A$508)=MONTH($A11))*(YEAR('Stratégie 4'!$A$9:$A$508)=$B11)*N('Stratégie 4'!$L$9:$L$508))</f>
        <v>0</v>
      </c>
      <c r="H11" s="13" t="str">
        <f aca="false">IFERROR(G11/(SUMPRODUCT((MONTH('Stratégie 1'!$A$9:$A$508)=MONTH($A11))*(YEAR('Stratégie 1'!$A$9:$A$508)=$B11)*N('Stratégie 1'!$J$9:$J$508))+SUMPRODUCT((MONTH('Stratégie 2'!$A$9:$A$508)=MONTH($A11))*(YEAR('Stratégie 2'!$A$9:$A$508)=$B11)*N('Stratégie 2'!$J$9:$J$508))+SUMPRODUCT((MONTH('Stratégie 3'!$A$9:$A$508)=MONTH($A11))*(YEAR('Stratégie 3'!$A$9:$A$508)=$B11)*N('Stratégie 3'!$J$9:$J$508))+SUMPRODUCT((MONTH('Stratégie 4'!$A$9:$A$508)=MONTH($A11))*(YEAR('Stratégie 4'!$A$9:$A$508)=$B11)*N('Stratégie 4'!$J$9:$J$508))),"")</f>
        <v/>
      </c>
      <c r="I11" s="15" t="n">
        <f aca="false">SUM($G$4:G11)</f>
        <v>0</v>
      </c>
    </row>
    <row r="12" customFormat="false" ht="15" hidden="false" customHeight="false" outlineLevel="0" collapsed="false">
      <c r="A12" s="34" t="n">
        <v>45901</v>
      </c>
      <c r="B12" s="35" t="n">
        <f aca="false">YEAR(A12)</f>
        <v>2025</v>
      </c>
      <c r="C12" s="12" t="n">
        <f aca="false">SUMPRODUCT((MONTH('Stratégie 1'!$A$9:$A$508)=MONTH($A12))*(YEAR('Stratégie 1'!$A$9:$A$508)=$B12)*('Stratégie 1'!$K$9:$K$508&lt;&gt;""))+SUMPRODUCT((MONTH('Stratégie 2'!$A$9:$A$508)=MONTH($A12))*(YEAR('Stratégie 2'!$A$9:$A$508)=$B12)*('Stratégie 2'!$K$9:$K$508&lt;&gt;""))+SUMPRODUCT((MONTH('Stratégie 3'!$A$9:$A$508)=MONTH($A12))*(YEAR('Stratégie 3'!$A$9:$A$508)=$B12)*('Stratégie 3'!$K$9:$K$508&lt;&gt;""))+SUMPRODUCT((MONTH('Stratégie 4'!$A$9:$A$508)=MONTH($A12))*(YEAR('Stratégie 4'!$A$9:$A$508)=$B12)*('Stratégie 4'!$K$9:$K$508&lt;&gt;""))</f>
        <v>0</v>
      </c>
      <c r="D12" s="12" t="n">
        <f aca="false">SUMPRODUCT((MONTH('Stratégie 1'!$A$9:$A$508)=MONTH($A12))*(YEAR('Stratégie 1'!$A$9:$A$508)=$B12)*('Stratégie 1'!$K$9:$K$508="W"))+SUMPRODUCT((MONTH('Stratégie 2'!$A$9:$A$508)=MONTH($A12))*(YEAR('Stratégie 2'!$A$9:$A$508)=$B12)*('Stratégie 2'!$K$9:$K$508="W"))+SUMPRODUCT((MONTH('Stratégie 3'!$A$9:$A$508)=MONTH($A12))*(YEAR('Stratégie 3'!$A$9:$A$508)=$B12)*('Stratégie 3'!$K$9:$K$508="W"))+SUMPRODUCT((MONTH('Stratégie 4'!$A$9:$A$508)=MONTH($A12))*(YEAR('Stratégie 4'!$A$9:$A$508)=$B12)*('Stratégie 4'!$K$9:$K$508="W"))</f>
        <v>0</v>
      </c>
      <c r="E12" s="12" t="n">
        <f aca="false">SUMPRODUCT((MONTH('Stratégie 1'!$A$9:$A$508)=MONTH($A12))*(YEAR('Stratégie 1'!$A$9:$A$508)=$B12)*('Stratégie 1'!$K$9:$K$508="L"))+SUMPRODUCT((MONTH('Stratégie 2'!$A$9:$A$508)=MONTH($A12))*(YEAR('Stratégie 2'!$A$9:$A$508)=$B12)*('Stratégie 2'!$K$9:$K$508="L"))+SUMPRODUCT((MONTH('Stratégie 3'!$A$9:$A$508)=MONTH($A12))*(YEAR('Stratégie 3'!$A$9:$A$508)=$B12)*('Stratégie 3'!$K$9:$K$508="L"))+SUMPRODUCT((MONTH('Stratégie 4'!$A$9:$A$508)=MONTH($A12))*(YEAR('Stratégie 4'!$A$9:$A$508)=$B12)*('Stratégie 4'!$K$9:$K$508="L"))</f>
        <v>0</v>
      </c>
      <c r="F12" s="13" t="str">
        <f aca="false">IFERROR(D12/C12,"")</f>
        <v/>
      </c>
      <c r="G12" s="15" t="n">
        <f aca="false">SUMPRODUCT((MONTH('Stratégie 1'!$A$9:$A$508)=MONTH($A12))*(YEAR('Stratégie 1'!$A$9:$A$508)=$B12)*N('Stratégie 1'!$L$9:$L$508))+SUMPRODUCT((MONTH('Stratégie 2'!$A$9:$A$508)=MONTH($A12))*(YEAR('Stratégie 2'!$A$9:$A$508)=$B12)*N('Stratégie 2'!$L$9:$L$508))+SUMPRODUCT((MONTH('Stratégie 3'!$A$9:$A$508)=MONTH($A12))*(YEAR('Stratégie 3'!$A$9:$A$508)=$B12)*N('Stratégie 3'!$L$9:$L$508))+SUMPRODUCT((MONTH('Stratégie 4'!$A$9:$A$508)=MONTH($A12))*(YEAR('Stratégie 4'!$A$9:$A$508)=$B12)*N('Stratégie 4'!$L$9:$L$508))</f>
        <v>0</v>
      </c>
      <c r="H12" s="13" t="str">
        <f aca="false">IFERROR(G12/(SUMPRODUCT((MONTH('Stratégie 1'!$A$9:$A$508)=MONTH($A12))*(YEAR('Stratégie 1'!$A$9:$A$508)=$B12)*N('Stratégie 1'!$J$9:$J$508))+SUMPRODUCT((MONTH('Stratégie 2'!$A$9:$A$508)=MONTH($A12))*(YEAR('Stratégie 2'!$A$9:$A$508)=$B12)*N('Stratégie 2'!$J$9:$J$508))+SUMPRODUCT((MONTH('Stratégie 3'!$A$9:$A$508)=MONTH($A12))*(YEAR('Stratégie 3'!$A$9:$A$508)=$B12)*N('Stratégie 3'!$J$9:$J$508))+SUMPRODUCT((MONTH('Stratégie 4'!$A$9:$A$508)=MONTH($A12))*(YEAR('Stratégie 4'!$A$9:$A$508)=$B12)*N('Stratégie 4'!$J$9:$J$508))),"")</f>
        <v/>
      </c>
      <c r="I12" s="15" t="n">
        <f aca="false">SUM($G$4:G12)</f>
        <v>0</v>
      </c>
    </row>
    <row r="13" customFormat="false" ht="15" hidden="false" customHeight="false" outlineLevel="0" collapsed="false">
      <c r="A13" s="34" t="n">
        <v>45931</v>
      </c>
      <c r="B13" s="35" t="n">
        <f aca="false">YEAR(A13)</f>
        <v>2025</v>
      </c>
      <c r="C13" s="12" t="n">
        <f aca="false">SUMPRODUCT((MONTH('Stratégie 1'!$A$9:$A$508)=MONTH($A13))*(YEAR('Stratégie 1'!$A$9:$A$508)=$B13)*('Stratégie 1'!$K$9:$K$508&lt;&gt;""))+SUMPRODUCT((MONTH('Stratégie 2'!$A$9:$A$508)=MONTH($A13))*(YEAR('Stratégie 2'!$A$9:$A$508)=$B13)*('Stratégie 2'!$K$9:$K$508&lt;&gt;""))+SUMPRODUCT((MONTH('Stratégie 3'!$A$9:$A$508)=MONTH($A13))*(YEAR('Stratégie 3'!$A$9:$A$508)=$B13)*('Stratégie 3'!$K$9:$K$508&lt;&gt;""))+SUMPRODUCT((MONTH('Stratégie 4'!$A$9:$A$508)=MONTH($A13))*(YEAR('Stratégie 4'!$A$9:$A$508)=$B13)*('Stratégie 4'!$K$9:$K$508&lt;&gt;""))</f>
        <v>0</v>
      </c>
      <c r="D13" s="12" t="n">
        <f aca="false">SUMPRODUCT((MONTH('Stratégie 1'!$A$9:$A$508)=MONTH($A13))*(YEAR('Stratégie 1'!$A$9:$A$508)=$B13)*('Stratégie 1'!$K$9:$K$508="W"))+SUMPRODUCT((MONTH('Stratégie 2'!$A$9:$A$508)=MONTH($A13))*(YEAR('Stratégie 2'!$A$9:$A$508)=$B13)*('Stratégie 2'!$K$9:$K$508="W"))+SUMPRODUCT((MONTH('Stratégie 3'!$A$9:$A$508)=MONTH($A13))*(YEAR('Stratégie 3'!$A$9:$A$508)=$B13)*('Stratégie 3'!$K$9:$K$508="W"))+SUMPRODUCT((MONTH('Stratégie 4'!$A$9:$A$508)=MONTH($A13))*(YEAR('Stratégie 4'!$A$9:$A$508)=$B13)*('Stratégie 4'!$K$9:$K$508="W"))</f>
        <v>0</v>
      </c>
      <c r="E13" s="12" t="n">
        <f aca="false">SUMPRODUCT((MONTH('Stratégie 1'!$A$9:$A$508)=MONTH($A13))*(YEAR('Stratégie 1'!$A$9:$A$508)=$B13)*('Stratégie 1'!$K$9:$K$508="L"))+SUMPRODUCT((MONTH('Stratégie 2'!$A$9:$A$508)=MONTH($A13))*(YEAR('Stratégie 2'!$A$9:$A$508)=$B13)*('Stratégie 2'!$K$9:$K$508="L"))+SUMPRODUCT((MONTH('Stratégie 3'!$A$9:$A$508)=MONTH($A13))*(YEAR('Stratégie 3'!$A$9:$A$508)=$B13)*('Stratégie 3'!$K$9:$K$508="L"))+SUMPRODUCT((MONTH('Stratégie 4'!$A$9:$A$508)=MONTH($A13))*(YEAR('Stratégie 4'!$A$9:$A$508)=$B13)*('Stratégie 4'!$K$9:$K$508="L"))</f>
        <v>0</v>
      </c>
      <c r="F13" s="13" t="str">
        <f aca="false">IFERROR(D13/C13,"")</f>
        <v/>
      </c>
      <c r="G13" s="15" t="n">
        <f aca="false">SUMPRODUCT((MONTH('Stratégie 1'!$A$9:$A$508)=MONTH($A13))*(YEAR('Stratégie 1'!$A$9:$A$508)=$B13)*N('Stratégie 1'!$L$9:$L$508))+SUMPRODUCT((MONTH('Stratégie 2'!$A$9:$A$508)=MONTH($A13))*(YEAR('Stratégie 2'!$A$9:$A$508)=$B13)*N('Stratégie 2'!$L$9:$L$508))+SUMPRODUCT((MONTH('Stratégie 3'!$A$9:$A$508)=MONTH($A13))*(YEAR('Stratégie 3'!$A$9:$A$508)=$B13)*N('Stratégie 3'!$L$9:$L$508))+SUMPRODUCT((MONTH('Stratégie 4'!$A$9:$A$508)=MONTH($A13))*(YEAR('Stratégie 4'!$A$9:$A$508)=$B13)*N('Stratégie 4'!$L$9:$L$508))</f>
        <v>0</v>
      </c>
      <c r="H13" s="13" t="str">
        <f aca="false">IFERROR(G13/(SUMPRODUCT((MONTH('Stratégie 1'!$A$9:$A$508)=MONTH($A13))*(YEAR('Stratégie 1'!$A$9:$A$508)=$B13)*N('Stratégie 1'!$J$9:$J$508))+SUMPRODUCT((MONTH('Stratégie 2'!$A$9:$A$508)=MONTH($A13))*(YEAR('Stratégie 2'!$A$9:$A$508)=$B13)*N('Stratégie 2'!$J$9:$J$508))+SUMPRODUCT((MONTH('Stratégie 3'!$A$9:$A$508)=MONTH($A13))*(YEAR('Stratégie 3'!$A$9:$A$508)=$B13)*N('Stratégie 3'!$J$9:$J$508))+SUMPRODUCT((MONTH('Stratégie 4'!$A$9:$A$508)=MONTH($A13))*(YEAR('Stratégie 4'!$A$9:$A$508)=$B13)*N('Stratégie 4'!$J$9:$J$508))),"")</f>
        <v/>
      </c>
      <c r="I13" s="15" t="n">
        <f aca="false">SUM($G$4:G13)</f>
        <v>0</v>
      </c>
    </row>
    <row r="14" customFormat="false" ht="15" hidden="false" customHeight="false" outlineLevel="0" collapsed="false">
      <c r="A14" s="34" t="n">
        <v>45962</v>
      </c>
      <c r="B14" s="35" t="n">
        <f aca="false">YEAR(A14)</f>
        <v>2025</v>
      </c>
      <c r="C14" s="12" t="n">
        <f aca="false">SUMPRODUCT((MONTH('Stratégie 1'!$A$9:$A$508)=MONTH($A14))*(YEAR('Stratégie 1'!$A$9:$A$508)=$B14)*('Stratégie 1'!$K$9:$K$508&lt;&gt;""))+SUMPRODUCT((MONTH('Stratégie 2'!$A$9:$A$508)=MONTH($A14))*(YEAR('Stratégie 2'!$A$9:$A$508)=$B14)*('Stratégie 2'!$K$9:$K$508&lt;&gt;""))+SUMPRODUCT((MONTH('Stratégie 3'!$A$9:$A$508)=MONTH($A14))*(YEAR('Stratégie 3'!$A$9:$A$508)=$B14)*('Stratégie 3'!$K$9:$K$508&lt;&gt;""))+SUMPRODUCT((MONTH('Stratégie 4'!$A$9:$A$508)=MONTH($A14))*(YEAR('Stratégie 4'!$A$9:$A$508)=$B14)*('Stratégie 4'!$K$9:$K$508&lt;&gt;""))</f>
        <v>0</v>
      </c>
      <c r="D14" s="12" t="n">
        <f aca="false">SUMPRODUCT((MONTH('Stratégie 1'!$A$9:$A$508)=MONTH($A14))*(YEAR('Stratégie 1'!$A$9:$A$508)=$B14)*('Stratégie 1'!$K$9:$K$508="W"))+SUMPRODUCT((MONTH('Stratégie 2'!$A$9:$A$508)=MONTH($A14))*(YEAR('Stratégie 2'!$A$9:$A$508)=$B14)*('Stratégie 2'!$K$9:$K$508="W"))+SUMPRODUCT((MONTH('Stratégie 3'!$A$9:$A$508)=MONTH($A14))*(YEAR('Stratégie 3'!$A$9:$A$508)=$B14)*('Stratégie 3'!$K$9:$K$508="W"))+SUMPRODUCT((MONTH('Stratégie 4'!$A$9:$A$508)=MONTH($A14))*(YEAR('Stratégie 4'!$A$9:$A$508)=$B14)*('Stratégie 4'!$K$9:$K$508="W"))</f>
        <v>0</v>
      </c>
      <c r="E14" s="12" t="n">
        <f aca="false">SUMPRODUCT((MONTH('Stratégie 1'!$A$9:$A$508)=MONTH($A14))*(YEAR('Stratégie 1'!$A$9:$A$508)=$B14)*('Stratégie 1'!$K$9:$K$508="L"))+SUMPRODUCT((MONTH('Stratégie 2'!$A$9:$A$508)=MONTH($A14))*(YEAR('Stratégie 2'!$A$9:$A$508)=$B14)*('Stratégie 2'!$K$9:$K$508="L"))+SUMPRODUCT((MONTH('Stratégie 3'!$A$9:$A$508)=MONTH($A14))*(YEAR('Stratégie 3'!$A$9:$A$508)=$B14)*('Stratégie 3'!$K$9:$K$508="L"))+SUMPRODUCT((MONTH('Stratégie 4'!$A$9:$A$508)=MONTH($A14))*(YEAR('Stratégie 4'!$A$9:$A$508)=$B14)*('Stratégie 4'!$K$9:$K$508="L"))</f>
        <v>0</v>
      </c>
      <c r="F14" s="13" t="str">
        <f aca="false">IFERROR(D14/C14,"")</f>
        <v/>
      </c>
      <c r="G14" s="15" t="n">
        <f aca="false">SUMPRODUCT((MONTH('Stratégie 1'!$A$9:$A$508)=MONTH($A14))*(YEAR('Stratégie 1'!$A$9:$A$508)=$B14)*N('Stratégie 1'!$L$9:$L$508))+SUMPRODUCT((MONTH('Stratégie 2'!$A$9:$A$508)=MONTH($A14))*(YEAR('Stratégie 2'!$A$9:$A$508)=$B14)*N('Stratégie 2'!$L$9:$L$508))+SUMPRODUCT((MONTH('Stratégie 3'!$A$9:$A$508)=MONTH($A14))*(YEAR('Stratégie 3'!$A$9:$A$508)=$B14)*N('Stratégie 3'!$L$9:$L$508))+SUMPRODUCT((MONTH('Stratégie 4'!$A$9:$A$508)=MONTH($A14))*(YEAR('Stratégie 4'!$A$9:$A$508)=$B14)*N('Stratégie 4'!$L$9:$L$508))</f>
        <v>0</v>
      </c>
      <c r="H14" s="13" t="str">
        <f aca="false">IFERROR(G14/(SUMPRODUCT((MONTH('Stratégie 1'!$A$9:$A$508)=MONTH($A14))*(YEAR('Stratégie 1'!$A$9:$A$508)=$B14)*N('Stratégie 1'!$J$9:$J$508))+SUMPRODUCT((MONTH('Stratégie 2'!$A$9:$A$508)=MONTH($A14))*(YEAR('Stratégie 2'!$A$9:$A$508)=$B14)*N('Stratégie 2'!$J$9:$J$508))+SUMPRODUCT((MONTH('Stratégie 3'!$A$9:$A$508)=MONTH($A14))*(YEAR('Stratégie 3'!$A$9:$A$508)=$B14)*N('Stratégie 3'!$J$9:$J$508))+SUMPRODUCT((MONTH('Stratégie 4'!$A$9:$A$508)=MONTH($A14))*(YEAR('Stratégie 4'!$A$9:$A$508)=$B14)*N('Stratégie 4'!$J$9:$J$508))),"")</f>
        <v/>
      </c>
      <c r="I14" s="15" t="n">
        <f aca="false">SUM($G$4:G14)</f>
        <v>0</v>
      </c>
    </row>
    <row r="15" customFormat="false" ht="15" hidden="false" customHeight="false" outlineLevel="0" collapsed="false">
      <c r="A15" s="34" t="n">
        <v>45992</v>
      </c>
      <c r="B15" s="35" t="n">
        <f aca="false">YEAR(A15)</f>
        <v>2025</v>
      </c>
      <c r="C15" s="12" t="n">
        <f aca="false">SUMPRODUCT((MONTH('Stratégie 1'!$A$9:$A$508)=MONTH($A15))*(YEAR('Stratégie 1'!$A$9:$A$508)=$B15)*('Stratégie 1'!$K$9:$K$508&lt;&gt;""))+SUMPRODUCT((MONTH('Stratégie 2'!$A$9:$A$508)=MONTH($A15))*(YEAR('Stratégie 2'!$A$9:$A$508)=$B15)*('Stratégie 2'!$K$9:$K$508&lt;&gt;""))+SUMPRODUCT((MONTH('Stratégie 3'!$A$9:$A$508)=MONTH($A15))*(YEAR('Stratégie 3'!$A$9:$A$508)=$B15)*('Stratégie 3'!$K$9:$K$508&lt;&gt;""))+SUMPRODUCT((MONTH('Stratégie 4'!$A$9:$A$508)=MONTH($A15))*(YEAR('Stratégie 4'!$A$9:$A$508)=$B15)*('Stratégie 4'!$K$9:$K$508&lt;&gt;""))</f>
        <v>0</v>
      </c>
      <c r="D15" s="12" t="n">
        <f aca="false">SUMPRODUCT((MONTH('Stratégie 1'!$A$9:$A$508)=MONTH($A15))*(YEAR('Stratégie 1'!$A$9:$A$508)=$B15)*('Stratégie 1'!$K$9:$K$508="W"))+SUMPRODUCT((MONTH('Stratégie 2'!$A$9:$A$508)=MONTH($A15))*(YEAR('Stratégie 2'!$A$9:$A$508)=$B15)*('Stratégie 2'!$K$9:$K$508="W"))+SUMPRODUCT((MONTH('Stratégie 3'!$A$9:$A$508)=MONTH($A15))*(YEAR('Stratégie 3'!$A$9:$A$508)=$B15)*('Stratégie 3'!$K$9:$K$508="W"))+SUMPRODUCT((MONTH('Stratégie 4'!$A$9:$A$508)=MONTH($A15))*(YEAR('Stratégie 4'!$A$9:$A$508)=$B15)*('Stratégie 4'!$K$9:$K$508="W"))</f>
        <v>0</v>
      </c>
      <c r="E15" s="12" t="n">
        <f aca="false">SUMPRODUCT((MONTH('Stratégie 1'!$A$9:$A$508)=MONTH($A15))*(YEAR('Stratégie 1'!$A$9:$A$508)=$B15)*('Stratégie 1'!$K$9:$K$508="L"))+SUMPRODUCT((MONTH('Stratégie 2'!$A$9:$A$508)=MONTH($A15))*(YEAR('Stratégie 2'!$A$9:$A$508)=$B15)*('Stratégie 2'!$K$9:$K$508="L"))+SUMPRODUCT((MONTH('Stratégie 3'!$A$9:$A$508)=MONTH($A15))*(YEAR('Stratégie 3'!$A$9:$A$508)=$B15)*('Stratégie 3'!$K$9:$K$508="L"))+SUMPRODUCT((MONTH('Stratégie 4'!$A$9:$A$508)=MONTH($A15))*(YEAR('Stratégie 4'!$A$9:$A$508)=$B15)*('Stratégie 4'!$K$9:$K$508="L"))</f>
        <v>0</v>
      </c>
      <c r="F15" s="13" t="str">
        <f aca="false">IFERROR(D15/C15,"")</f>
        <v/>
      </c>
      <c r="G15" s="15" t="n">
        <f aca="false">SUMPRODUCT((MONTH('Stratégie 1'!$A$9:$A$508)=MONTH($A15))*(YEAR('Stratégie 1'!$A$9:$A$508)=$B15)*N('Stratégie 1'!$L$9:$L$508))+SUMPRODUCT((MONTH('Stratégie 2'!$A$9:$A$508)=MONTH($A15))*(YEAR('Stratégie 2'!$A$9:$A$508)=$B15)*N('Stratégie 2'!$L$9:$L$508))+SUMPRODUCT((MONTH('Stratégie 3'!$A$9:$A$508)=MONTH($A15))*(YEAR('Stratégie 3'!$A$9:$A$508)=$B15)*N('Stratégie 3'!$L$9:$L$508))+SUMPRODUCT((MONTH('Stratégie 4'!$A$9:$A$508)=MONTH($A15))*(YEAR('Stratégie 4'!$A$9:$A$508)=$B15)*N('Stratégie 4'!$L$9:$L$508))</f>
        <v>0</v>
      </c>
      <c r="H15" s="13" t="str">
        <f aca="false">IFERROR(G15/(SUMPRODUCT((MONTH('Stratégie 1'!$A$9:$A$508)=MONTH($A15))*(YEAR('Stratégie 1'!$A$9:$A$508)=$B15)*N('Stratégie 1'!$J$9:$J$508))+SUMPRODUCT((MONTH('Stratégie 2'!$A$9:$A$508)=MONTH($A15))*(YEAR('Stratégie 2'!$A$9:$A$508)=$B15)*N('Stratégie 2'!$J$9:$J$508))+SUMPRODUCT((MONTH('Stratégie 3'!$A$9:$A$508)=MONTH($A15))*(YEAR('Stratégie 3'!$A$9:$A$508)=$B15)*N('Stratégie 3'!$J$9:$J$508))+SUMPRODUCT((MONTH('Stratégie 4'!$A$9:$A$508)=MONTH($A15))*(YEAR('Stratégie 4'!$A$9:$A$508)=$B15)*N('Stratégie 4'!$J$9:$J$508))),"")</f>
        <v/>
      </c>
      <c r="I15" s="15" t="n">
        <f aca="false">SUM($G$4:G15)</f>
        <v>0</v>
      </c>
    </row>
    <row r="16" customFormat="false" ht="15" hidden="false" customHeight="false" outlineLevel="0" collapsed="false">
      <c r="A16" s="34" t="n">
        <v>46023</v>
      </c>
      <c r="B16" s="35" t="n">
        <f aca="false">YEAR(A16)</f>
        <v>2026</v>
      </c>
      <c r="C16" s="12" t="n">
        <f aca="false">SUMPRODUCT((MONTH('Stratégie 1'!$A$9:$A$508)=MONTH($A16))*(YEAR('Stratégie 1'!$A$9:$A$508)=$B16)*('Stratégie 1'!$K$9:$K$508&lt;&gt;""))+SUMPRODUCT((MONTH('Stratégie 2'!$A$9:$A$508)=MONTH($A16))*(YEAR('Stratégie 2'!$A$9:$A$508)=$B16)*('Stratégie 2'!$K$9:$K$508&lt;&gt;""))+SUMPRODUCT((MONTH('Stratégie 3'!$A$9:$A$508)=MONTH($A16))*(YEAR('Stratégie 3'!$A$9:$A$508)=$B16)*('Stratégie 3'!$K$9:$K$508&lt;&gt;""))+SUMPRODUCT((MONTH('Stratégie 4'!$A$9:$A$508)=MONTH($A16))*(YEAR('Stratégie 4'!$A$9:$A$508)=$B16)*('Stratégie 4'!$K$9:$K$508&lt;&gt;""))</f>
        <v>0</v>
      </c>
      <c r="D16" s="12" t="n">
        <f aca="false">SUMPRODUCT((MONTH('Stratégie 1'!$A$9:$A$508)=MONTH($A16))*(YEAR('Stratégie 1'!$A$9:$A$508)=$B16)*('Stratégie 1'!$K$9:$K$508="W"))+SUMPRODUCT((MONTH('Stratégie 2'!$A$9:$A$508)=MONTH($A16))*(YEAR('Stratégie 2'!$A$9:$A$508)=$B16)*('Stratégie 2'!$K$9:$K$508="W"))+SUMPRODUCT((MONTH('Stratégie 3'!$A$9:$A$508)=MONTH($A16))*(YEAR('Stratégie 3'!$A$9:$A$508)=$B16)*('Stratégie 3'!$K$9:$K$508="W"))+SUMPRODUCT((MONTH('Stratégie 4'!$A$9:$A$508)=MONTH($A16))*(YEAR('Stratégie 4'!$A$9:$A$508)=$B16)*('Stratégie 4'!$K$9:$K$508="W"))</f>
        <v>0</v>
      </c>
      <c r="E16" s="12" t="n">
        <f aca="false">SUMPRODUCT((MONTH('Stratégie 1'!$A$9:$A$508)=MONTH($A16))*(YEAR('Stratégie 1'!$A$9:$A$508)=$B16)*('Stratégie 1'!$K$9:$K$508="L"))+SUMPRODUCT((MONTH('Stratégie 2'!$A$9:$A$508)=MONTH($A16))*(YEAR('Stratégie 2'!$A$9:$A$508)=$B16)*('Stratégie 2'!$K$9:$K$508="L"))+SUMPRODUCT((MONTH('Stratégie 3'!$A$9:$A$508)=MONTH($A16))*(YEAR('Stratégie 3'!$A$9:$A$508)=$B16)*('Stratégie 3'!$K$9:$K$508="L"))+SUMPRODUCT((MONTH('Stratégie 4'!$A$9:$A$508)=MONTH($A16))*(YEAR('Stratégie 4'!$A$9:$A$508)=$B16)*('Stratégie 4'!$K$9:$K$508="L"))</f>
        <v>0</v>
      </c>
      <c r="F16" s="13" t="str">
        <f aca="false">IFERROR(D16/C16,"")</f>
        <v/>
      </c>
      <c r="G16" s="15" t="n">
        <f aca="false">SUMPRODUCT((MONTH('Stratégie 1'!$A$9:$A$508)=MONTH($A16))*(YEAR('Stratégie 1'!$A$9:$A$508)=$B16)*N('Stratégie 1'!$L$9:$L$508))+SUMPRODUCT((MONTH('Stratégie 2'!$A$9:$A$508)=MONTH($A16))*(YEAR('Stratégie 2'!$A$9:$A$508)=$B16)*N('Stratégie 2'!$L$9:$L$508))+SUMPRODUCT((MONTH('Stratégie 3'!$A$9:$A$508)=MONTH($A16))*(YEAR('Stratégie 3'!$A$9:$A$508)=$B16)*N('Stratégie 3'!$L$9:$L$508))+SUMPRODUCT((MONTH('Stratégie 4'!$A$9:$A$508)=MONTH($A16))*(YEAR('Stratégie 4'!$A$9:$A$508)=$B16)*N('Stratégie 4'!$L$9:$L$508))</f>
        <v>0</v>
      </c>
      <c r="H16" s="13" t="str">
        <f aca="false">IFERROR(G16/(SUMPRODUCT((MONTH('Stratégie 1'!$A$9:$A$508)=MONTH($A16))*(YEAR('Stratégie 1'!$A$9:$A$508)=$B16)*N('Stratégie 1'!$J$9:$J$508))+SUMPRODUCT((MONTH('Stratégie 2'!$A$9:$A$508)=MONTH($A16))*(YEAR('Stratégie 2'!$A$9:$A$508)=$B16)*N('Stratégie 2'!$J$9:$J$508))+SUMPRODUCT((MONTH('Stratégie 3'!$A$9:$A$508)=MONTH($A16))*(YEAR('Stratégie 3'!$A$9:$A$508)=$B16)*N('Stratégie 3'!$J$9:$J$508))+SUMPRODUCT((MONTH('Stratégie 4'!$A$9:$A$508)=MONTH($A16))*(YEAR('Stratégie 4'!$A$9:$A$508)=$B16)*N('Stratégie 4'!$J$9:$J$508))),"")</f>
        <v/>
      </c>
      <c r="I16" s="15" t="n">
        <f aca="false">SUM($G$4:G16)</f>
        <v>0</v>
      </c>
    </row>
    <row r="17" customFormat="false" ht="15" hidden="false" customHeight="false" outlineLevel="0" collapsed="false">
      <c r="A17" s="34" t="n">
        <v>46054</v>
      </c>
      <c r="B17" s="35" t="n">
        <f aca="false">YEAR(A17)</f>
        <v>2026</v>
      </c>
      <c r="C17" s="12" t="n">
        <f aca="false">SUMPRODUCT((MONTH('Stratégie 1'!$A$9:$A$508)=MONTH($A17))*(YEAR('Stratégie 1'!$A$9:$A$508)=$B17)*('Stratégie 1'!$K$9:$K$508&lt;&gt;""))+SUMPRODUCT((MONTH('Stratégie 2'!$A$9:$A$508)=MONTH($A17))*(YEAR('Stratégie 2'!$A$9:$A$508)=$B17)*('Stratégie 2'!$K$9:$K$508&lt;&gt;""))+SUMPRODUCT((MONTH('Stratégie 3'!$A$9:$A$508)=MONTH($A17))*(YEAR('Stratégie 3'!$A$9:$A$508)=$B17)*('Stratégie 3'!$K$9:$K$508&lt;&gt;""))+SUMPRODUCT((MONTH('Stratégie 4'!$A$9:$A$508)=MONTH($A17))*(YEAR('Stratégie 4'!$A$9:$A$508)=$B17)*('Stratégie 4'!$K$9:$K$508&lt;&gt;""))</f>
        <v>0</v>
      </c>
      <c r="D17" s="12" t="n">
        <f aca="false">SUMPRODUCT((MONTH('Stratégie 1'!$A$9:$A$508)=MONTH($A17))*(YEAR('Stratégie 1'!$A$9:$A$508)=$B17)*('Stratégie 1'!$K$9:$K$508="W"))+SUMPRODUCT((MONTH('Stratégie 2'!$A$9:$A$508)=MONTH($A17))*(YEAR('Stratégie 2'!$A$9:$A$508)=$B17)*('Stratégie 2'!$K$9:$K$508="W"))+SUMPRODUCT((MONTH('Stratégie 3'!$A$9:$A$508)=MONTH($A17))*(YEAR('Stratégie 3'!$A$9:$A$508)=$B17)*('Stratégie 3'!$K$9:$K$508="W"))+SUMPRODUCT((MONTH('Stratégie 4'!$A$9:$A$508)=MONTH($A17))*(YEAR('Stratégie 4'!$A$9:$A$508)=$B17)*('Stratégie 4'!$K$9:$K$508="W"))</f>
        <v>0</v>
      </c>
      <c r="E17" s="12" t="n">
        <f aca="false">SUMPRODUCT((MONTH('Stratégie 1'!$A$9:$A$508)=MONTH($A17))*(YEAR('Stratégie 1'!$A$9:$A$508)=$B17)*('Stratégie 1'!$K$9:$K$508="L"))+SUMPRODUCT((MONTH('Stratégie 2'!$A$9:$A$508)=MONTH($A17))*(YEAR('Stratégie 2'!$A$9:$A$508)=$B17)*('Stratégie 2'!$K$9:$K$508="L"))+SUMPRODUCT((MONTH('Stratégie 3'!$A$9:$A$508)=MONTH($A17))*(YEAR('Stratégie 3'!$A$9:$A$508)=$B17)*('Stratégie 3'!$K$9:$K$508="L"))+SUMPRODUCT((MONTH('Stratégie 4'!$A$9:$A$508)=MONTH($A17))*(YEAR('Stratégie 4'!$A$9:$A$508)=$B17)*('Stratégie 4'!$K$9:$K$508="L"))</f>
        <v>0</v>
      </c>
      <c r="F17" s="13" t="str">
        <f aca="false">IFERROR(D17/C17,"")</f>
        <v/>
      </c>
      <c r="G17" s="15" t="n">
        <f aca="false">SUMPRODUCT((MONTH('Stratégie 1'!$A$9:$A$508)=MONTH($A17))*(YEAR('Stratégie 1'!$A$9:$A$508)=$B17)*N('Stratégie 1'!$L$9:$L$508))+SUMPRODUCT((MONTH('Stratégie 2'!$A$9:$A$508)=MONTH($A17))*(YEAR('Stratégie 2'!$A$9:$A$508)=$B17)*N('Stratégie 2'!$L$9:$L$508))+SUMPRODUCT((MONTH('Stratégie 3'!$A$9:$A$508)=MONTH($A17))*(YEAR('Stratégie 3'!$A$9:$A$508)=$B17)*N('Stratégie 3'!$L$9:$L$508))+SUMPRODUCT((MONTH('Stratégie 4'!$A$9:$A$508)=MONTH($A17))*(YEAR('Stratégie 4'!$A$9:$A$508)=$B17)*N('Stratégie 4'!$L$9:$L$508))</f>
        <v>0</v>
      </c>
      <c r="H17" s="13" t="str">
        <f aca="false">IFERROR(G17/(SUMPRODUCT((MONTH('Stratégie 1'!$A$9:$A$508)=MONTH($A17))*(YEAR('Stratégie 1'!$A$9:$A$508)=$B17)*N('Stratégie 1'!$J$9:$J$508))+SUMPRODUCT((MONTH('Stratégie 2'!$A$9:$A$508)=MONTH($A17))*(YEAR('Stratégie 2'!$A$9:$A$508)=$B17)*N('Stratégie 2'!$J$9:$J$508))+SUMPRODUCT((MONTH('Stratégie 3'!$A$9:$A$508)=MONTH($A17))*(YEAR('Stratégie 3'!$A$9:$A$508)=$B17)*N('Stratégie 3'!$J$9:$J$508))+SUMPRODUCT((MONTH('Stratégie 4'!$A$9:$A$508)=MONTH($A17))*(YEAR('Stratégie 4'!$A$9:$A$508)=$B17)*N('Stratégie 4'!$J$9:$J$508))),"")</f>
        <v/>
      </c>
      <c r="I17" s="15" t="n">
        <f aca="false">SUM($G$4:G17)</f>
        <v>0</v>
      </c>
    </row>
    <row r="18" customFormat="false" ht="15" hidden="false" customHeight="false" outlineLevel="0" collapsed="false">
      <c r="A18" s="34" t="n">
        <v>46082</v>
      </c>
      <c r="B18" s="35" t="n">
        <f aca="false">YEAR(A18)</f>
        <v>2026</v>
      </c>
      <c r="C18" s="12" t="n">
        <f aca="false">SUMPRODUCT((MONTH('Stratégie 1'!$A$9:$A$508)=MONTH($A18))*(YEAR('Stratégie 1'!$A$9:$A$508)=$B18)*('Stratégie 1'!$K$9:$K$508&lt;&gt;""))+SUMPRODUCT((MONTH('Stratégie 2'!$A$9:$A$508)=MONTH($A18))*(YEAR('Stratégie 2'!$A$9:$A$508)=$B18)*('Stratégie 2'!$K$9:$K$508&lt;&gt;""))+SUMPRODUCT((MONTH('Stratégie 3'!$A$9:$A$508)=MONTH($A18))*(YEAR('Stratégie 3'!$A$9:$A$508)=$B18)*('Stratégie 3'!$K$9:$K$508&lt;&gt;""))+SUMPRODUCT((MONTH('Stratégie 4'!$A$9:$A$508)=MONTH($A18))*(YEAR('Stratégie 4'!$A$9:$A$508)=$B18)*('Stratégie 4'!$K$9:$K$508&lt;&gt;""))</f>
        <v>0</v>
      </c>
      <c r="D18" s="12" t="n">
        <f aca="false">SUMPRODUCT((MONTH('Stratégie 1'!$A$9:$A$508)=MONTH($A18))*(YEAR('Stratégie 1'!$A$9:$A$508)=$B18)*('Stratégie 1'!$K$9:$K$508="W"))+SUMPRODUCT((MONTH('Stratégie 2'!$A$9:$A$508)=MONTH($A18))*(YEAR('Stratégie 2'!$A$9:$A$508)=$B18)*('Stratégie 2'!$K$9:$K$508="W"))+SUMPRODUCT((MONTH('Stratégie 3'!$A$9:$A$508)=MONTH($A18))*(YEAR('Stratégie 3'!$A$9:$A$508)=$B18)*('Stratégie 3'!$K$9:$K$508="W"))+SUMPRODUCT((MONTH('Stratégie 4'!$A$9:$A$508)=MONTH($A18))*(YEAR('Stratégie 4'!$A$9:$A$508)=$B18)*('Stratégie 4'!$K$9:$K$508="W"))</f>
        <v>0</v>
      </c>
      <c r="E18" s="12" t="n">
        <f aca="false">SUMPRODUCT((MONTH('Stratégie 1'!$A$9:$A$508)=MONTH($A18))*(YEAR('Stratégie 1'!$A$9:$A$508)=$B18)*('Stratégie 1'!$K$9:$K$508="L"))+SUMPRODUCT((MONTH('Stratégie 2'!$A$9:$A$508)=MONTH($A18))*(YEAR('Stratégie 2'!$A$9:$A$508)=$B18)*('Stratégie 2'!$K$9:$K$508="L"))+SUMPRODUCT((MONTH('Stratégie 3'!$A$9:$A$508)=MONTH($A18))*(YEAR('Stratégie 3'!$A$9:$A$508)=$B18)*('Stratégie 3'!$K$9:$K$508="L"))+SUMPRODUCT((MONTH('Stratégie 4'!$A$9:$A$508)=MONTH($A18))*(YEAR('Stratégie 4'!$A$9:$A$508)=$B18)*('Stratégie 4'!$K$9:$K$508="L"))</f>
        <v>0</v>
      </c>
      <c r="F18" s="13" t="str">
        <f aca="false">IFERROR(D18/C18,"")</f>
        <v/>
      </c>
      <c r="G18" s="15" t="n">
        <f aca="false">SUMPRODUCT((MONTH('Stratégie 1'!$A$9:$A$508)=MONTH($A18))*(YEAR('Stratégie 1'!$A$9:$A$508)=$B18)*N('Stratégie 1'!$L$9:$L$508))+SUMPRODUCT((MONTH('Stratégie 2'!$A$9:$A$508)=MONTH($A18))*(YEAR('Stratégie 2'!$A$9:$A$508)=$B18)*N('Stratégie 2'!$L$9:$L$508))+SUMPRODUCT((MONTH('Stratégie 3'!$A$9:$A$508)=MONTH($A18))*(YEAR('Stratégie 3'!$A$9:$A$508)=$B18)*N('Stratégie 3'!$L$9:$L$508))+SUMPRODUCT((MONTH('Stratégie 4'!$A$9:$A$508)=MONTH($A18))*(YEAR('Stratégie 4'!$A$9:$A$508)=$B18)*N('Stratégie 4'!$L$9:$L$508))</f>
        <v>0</v>
      </c>
      <c r="H18" s="13" t="str">
        <f aca="false">IFERROR(G18/(SUMPRODUCT((MONTH('Stratégie 1'!$A$9:$A$508)=MONTH($A18))*(YEAR('Stratégie 1'!$A$9:$A$508)=$B18)*N('Stratégie 1'!$J$9:$J$508))+SUMPRODUCT((MONTH('Stratégie 2'!$A$9:$A$508)=MONTH($A18))*(YEAR('Stratégie 2'!$A$9:$A$508)=$B18)*N('Stratégie 2'!$J$9:$J$508))+SUMPRODUCT((MONTH('Stratégie 3'!$A$9:$A$508)=MONTH($A18))*(YEAR('Stratégie 3'!$A$9:$A$508)=$B18)*N('Stratégie 3'!$J$9:$J$508))+SUMPRODUCT((MONTH('Stratégie 4'!$A$9:$A$508)=MONTH($A18))*(YEAR('Stratégie 4'!$A$9:$A$508)=$B18)*N('Stratégie 4'!$J$9:$J$508))),"")</f>
        <v/>
      </c>
      <c r="I18" s="15" t="n">
        <f aca="false">SUM($G$4:G18)</f>
        <v>0</v>
      </c>
    </row>
    <row r="19" customFormat="false" ht="15" hidden="false" customHeight="false" outlineLevel="0" collapsed="false">
      <c r="A19" s="34" t="n">
        <v>46113</v>
      </c>
      <c r="B19" s="35" t="n">
        <f aca="false">YEAR(A19)</f>
        <v>2026</v>
      </c>
      <c r="C19" s="12" t="n">
        <f aca="false">SUMPRODUCT((MONTH('Stratégie 1'!$A$9:$A$508)=MONTH($A19))*(YEAR('Stratégie 1'!$A$9:$A$508)=$B19)*('Stratégie 1'!$K$9:$K$508&lt;&gt;""))+SUMPRODUCT((MONTH('Stratégie 2'!$A$9:$A$508)=MONTH($A19))*(YEAR('Stratégie 2'!$A$9:$A$508)=$B19)*('Stratégie 2'!$K$9:$K$508&lt;&gt;""))+SUMPRODUCT((MONTH('Stratégie 3'!$A$9:$A$508)=MONTH($A19))*(YEAR('Stratégie 3'!$A$9:$A$508)=$B19)*('Stratégie 3'!$K$9:$K$508&lt;&gt;""))+SUMPRODUCT((MONTH('Stratégie 4'!$A$9:$A$508)=MONTH($A19))*(YEAR('Stratégie 4'!$A$9:$A$508)=$B19)*('Stratégie 4'!$K$9:$K$508&lt;&gt;""))</f>
        <v>0</v>
      </c>
      <c r="D19" s="12" t="n">
        <f aca="false">SUMPRODUCT((MONTH('Stratégie 1'!$A$9:$A$508)=MONTH($A19))*(YEAR('Stratégie 1'!$A$9:$A$508)=$B19)*('Stratégie 1'!$K$9:$K$508="W"))+SUMPRODUCT((MONTH('Stratégie 2'!$A$9:$A$508)=MONTH($A19))*(YEAR('Stratégie 2'!$A$9:$A$508)=$B19)*('Stratégie 2'!$K$9:$K$508="W"))+SUMPRODUCT((MONTH('Stratégie 3'!$A$9:$A$508)=MONTH($A19))*(YEAR('Stratégie 3'!$A$9:$A$508)=$B19)*('Stratégie 3'!$K$9:$K$508="W"))+SUMPRODUCT((MONTH('Stratégie 4'!$A$9:$A$508)=MONTH($A19))*(YEAR('Stratégie 4'!$A$9:$A$508)=$B19)*('Stratégie 4'!$K$9:$K$508="W"))</f>
        <v>0</v>
      </c>
      <c r="E19" s="12" t="n">
        <f aca="false">SUMPRODUCT((MONTH('Stratégie 1'!$A$9:$A$508)=MONTH($A19))*(YEAR('Stratégie 1'!$A$9:$A$508)=$B19)*('Stratégie 1'!$K$9:$K$508="L"))+SUMPRODUCT((MONTH('Stratégie 2'!$A$9:$A$508)=MONTH($A19))*(YEAR('Stratégie 2'!$A$9:$A$508)=$B19)*('Stratégie 2'!$K$9:$K$508="L"))+SUMPRODUCT((MONTH('Stratégie 3'!$A$9:$A$508)=MONTH($A19))*(YEAR('Stratégie 3'!$A$9:$A$508)=$B19)*('Stratégie 3'!$K$9:$K$508="L"))+SUMPRODUCT((MONTH('Stratégie 4'!$A$9:$A$508)=MONTH($A19))*(YEAR('Stratégie 4'!$A$9:$A$508)=$B19)*('Stratégie 4'!$K$9:$K$508="L"))</f>
        <v>0</v>
      </c>
      <c r="F19" s="13" t="str">
        <f aca="false">IFERROR(D19/C19,"")</f>
        <v/>
      </c>
      <c r="G19" s="15" t="n">
        <f aca="false">SUMPRODUCT((MONTH('Stratégie 1'!$A$9:$A$508)=MONTH($A19))*(YEAR('Stratégie 1'!$A$9:$A$508)=$B19)*N('Stratégie 1'!$L$9:$L$508))+SUMPRODUCT((MONTH('Stratégie 2'!$A$9:$A$508)=MONTH($A19))*(YEAR('Stratégie 2'!$A$9:$A$508)=$B19)*N('Stratégie 2'!$L$9:$L$508))+SUMPRODUCT((MONTH('Stratégie 3'!$A$9:$A$508)=MONTH($A19))*(YEAR('Stratégie 3'!$A$9:$A$508)=$B19)*N('Stratégie 3'!$L$9:$L$508))+SUMPRODUCT((MONTH('Stratégie 4'!$A$9:$A$508)=MONTH($A19))*(YEAR('Stratégie 4'!$A$9:$A$508)=$B19)*N('Stratégie 4'!$L$9:$L$508))</f>
        <v>0</v>
      </c>
      <c r="H19" s="13" t="str">
        <f aca="false">IFERROR(G19/(SUMPRODUCT((MONTH('Stratégie 1'!$A$9:$A$508)=MONTH($A19))*(YEAR('Stratégie 1'!$A$9:$A$508)=$B19)*N('Stratégie 1'!$J$9:$J$508))+SUMPRODUCT((MONTH('Stratégie 2'!$A$9:$A$508)=MONTH($A19))*(YEAR('Stratégie 2'!$A$9:$A$508)=$B19)*N('Stratégie 2'!$J$9:$J$508))+SUMPRODUCT((MONTH('Stratégie 3'!$A$9:$A$508)=MONTH($A19))*(YEAR('Stratégie 3'!$A$9:$A$508)=$B19)*N('Stratégie 3'!$J$9:$J$508))+SUMPRODUCT((MONTH('Stratégie 4'!$A$9:$A$508)=MONTH($A19))*(YEAR('Stratégie 4'!$A$9:$A$508)=$B19)*N('Stratégie 4'!$J$9:$J$508))),"")</f>
        <v/>
      </c>
      <c r="I19" s="15" t="n">
        <f aca="false">SUM($G$4:G19)</f>
        <v>0</v>
      </c>
    </row>
    <row r="20" customFormat="false" ht="15" hidden="false" customHeight="false" outlineLevel="0" collapsed="false">
      <c r="A20" s="34" t="n">
        <v>46143</v>
      </c>
      <c r="B20" s="35" t="n">
        <f aca="false">YEAR(A20)</f>
        <v>2026</v>
      </c>
      <c r="C20" s="12" t="n">
        <f aca="false">SUMPRODUCT((MONTH('Stratégie 1'!$A$9:$A$508)=MONTH($A20))*(YEAR('Stratégie 1'!$A$9:$A$508)=$B20)*('Stratégie 1'!$K$9:$K$508&lt;&gt;""))+SUMPRODUCT((MONTH('Stratégie 2'!$A$9:$A$508)=MONTH($A20))*(YEAR('Stratégie 2'!$A$9:$A$508)=$B20)*('Stratégie 2'!$K$9:$K$508&lt;&gt;""))+SUMPRODUCT((MONTH('Stratégie 3'!$A$9:$A$508)=MONTH($A20))*(YEAR('Stratégie 3'!$A$9:$A$508)=$B20)*('Stratégie 3'!$K$9:$K$508&lt;&gt;""))+SUMPRODUCT((MONTH('Stratégie 4'!$A$9:$A$508)=MONTH($A20))*(YEAR('Stratégie 4'!$A$9:$A$508)=$B20)*('Stratégie 4'!$K$9:$K$508&lt;&gt;""))</f>
        <v>0</v>
      </c>
      <c r="D20" s="12" t="n">
        <f aca="false">SUMPRODUCT((MONTH('Stratégie 1'!$A$9:$A$508)=MONTH($A20))*(YEAR('Stratégie 1'!$A$9:$A$508)=$B20)*('Stratégie 1'!$K$9:$K$508="W"))+SUMPRODUCT((MONTH('Stratégie 2'!$A$9:$A$508)=MONTH($A20))*(YEAR('Stratégie 2'!$A$9:$A$508)=$B20)*('Stratégie 2'!$K$9:$K$508="W"))+SUMPRODUCT((MONTH('Stratégie 3'!$A$9:$A$508)=MONTH($A20))*(YEAR('Stratégie 3'!$A$9:$A$508)=$B20)*('Stratégie 3'!$K$9:$K$508="W"))+SUMPRODUCT((MONTH('Stratégie 4'!$A$9:$A$508)=MONTH($A20))*(YEAR('Stratégie 4'!$A$9:$A$508)=$B20)*('Stratégie 4'!$K$9:$K$508="W"))</f>
        <v>0</v>
      </c>
      <c r="E20" s="12" t="n">
        <f aca="false">SUMPRODUCT((MONTH('Stratégie 1'!$A$9:$A$508)=MONTH($A20))*(YEAR('Stratégie 1'!$A$9:$A$508)=$B20)*('Stratégie 1'!$K$9:$K$508="L"))+SUMPRODUCT((MONTH('Stratégie 2'!$A$9:$A$508)=MONTH($A20))*(YEAR('Stratégie 2'!$A$9:$A$508)=$B20)*('Stratégie 2'!$K$9:$K$508="L"))+SUMPRODUCT((MONTH('Stratégie 3'!$A$9:$A$508)=MONTH($A20))*(YEAR('Stratégie 3'!$A$9:$A$508)=$B20)*('Stratégie 3'!$K$9:$K$508="L"))+SUMPRODUCT((MONTH('Stratégie 4'!$A$9:$A$508)=MONTH($A20))*(YEAR('Stratégie 4'!$A$9:$A$508)=$B20)*('Stratégie 4'!$K$9:$K$508="L"))</f>
        <v>0</v>
      </c>
      <c r="F20" s="13" t="str">
        <f aca="false">IFERROR(D20/C20,"")</f>
        <v/>
      </c>
      <c r="G20" s="15" t="n">
        <f aca="false">SUMPRODUCT((MONTH('Stratégie 1'!$A$9:$A$508)=MONTH($A20))*(YEAR('Stratégie 1'!$A$9:$A$508)=$B20)*N('Stratégie 1'!$L$9:$L$508))+SUMPRODUCT((MONTH('Stratégie 2'!$A$9:$A$508)=MONTH($A20))*(YEAR('Stratégie 2'!$A$9:$A$508)=$B20)*N('Stratégie 2'!$L$9:$L$508))+SUMPRODUCT((MONTH('Stratégie 3'!$A$9:$A$508)=MONTH($A20))*(YEAR('Stratégie 3'!$A$9:$A$508)=$B20)*N('Stratégie 3'!$L$9:$L$508))+SUMPRODUCT((MONTH('Stratégie 4'!$A$9:$A$508)=MONTH($A20))*(YEAR('Stratégie 4'!$A$9:$A$508)=$B20)*N('Stratégie 4'!$L$9:$L$508))</f>
        <v>0</v>
      </c>
      <c r="H20" s="13" t="str">
        <f aca="false">IFERROR(G20/(SUMPRODUCT((MONTH('Stratégie 1'!$A$9:$A$508)=MONTH($A20))*(YEAR('Stratégie 1'!$A$9:$A$508)=$B20)*N('Stratégie 1'!$J$9:$J$508))+SUMPRODUCT((MONTH('Stratégie 2'!$A$9:$A$508)=MONTH($A20))*(YEAR('Stratégie 2'!$A$9:$A$508)=$B20)*N('Stratégie 2'!$J$9:$J$508))+SUMPRODUCT((MONTH('Stratégie 3'!$A$9:$A$508)=MONTH($A20))*(YEAR('Stratégie 3'!$A$9:$A$508)=$B20)*N('Stratégie 3'!$J$9:$J$508))+SUMPRODUCT((MONTH('Stratégie 4'!$A$9:$A$508)=MONTH($A20))*(YEAR('Stratégie 4'!$A$9:$A$508)=$B20)*N('Stratégie 4'!$J$9:$J$508))),"")</f>
        <v/>
      </c>
      <c r="I20" s="15" t="n">
        <f aca="false">SUM($G$4:G20)</f>
        <v>0</v>
      </c>
    </row>
    <row r="21" customFormat="false" ht="15" hidden="false" customHeight="false" outlineLevel="0" collapsed="false">
      <c r="A21" s="34" t="n">
        <v>46174</v>
      </c>
      <c r="B21" s="35" t="n">
        <f aca="false">YEAR(A21)</f>
        <v>2026</v>
      </c>
      <c r="C21" s="12" t="n">
        <f aca="false">SUMPRODUCT((MONTH('Stratégie 1'!$A$9:$A$508)=MONTH($A21))*(YEAR('Stratégie 1'!$A$9:$A$508)=$B21)*('Stratégie 1'!$K$9:$K$508&lt;&gt;""))+SUMPRODUCT((MONTH('Stratégie 2'!$A$9:$A$508)=MONTH($A21))*(YEAR('Stratégie 2'!$A$9:$A$508)=$B21)*('Stratégie 2'!$K$9:$K$508&lt;&gt;""))+SUMPRODUCT((MONTH('Stratégie 3'!$A$9:$A$508)=MONTH($A21))*(YEAR('Stratégie 3'!$A$9:$A$508)=$B21)*('Stratégie 3'!$K$9:$K$508&lt;&gt;""))+SUMPRODUCT((MONTH('Stratégie 4'!$A$9:$A$508)=MONTH($A21))*(YEAR('Stratégie 4'!$A$9:$A$508)=$B21)*('Stratégie 4'!$K$9:$K$508&lt;&gt;""))</f>
        <v>0</v>
      </c>
      <c r="D21" s="12" t="n">
        <f aca="false">SUMPRODUCT((MONTH('Stratégie 1'!$A$9:$A$508)=MONTH($A21))*(YEAR('Stratégie 1'!$A$9:$A$508)=$B21)*('Stratégie 1'!$K$9:$K$508="W"))+SUMPRODUCT((MONTH('Stratégie 2'!$A$9:$A$508)=MONTH($A21))*(YEAR('Stratégie 2'!$A$9:$A$508)=$B21)*('Stratégie 2'!$K$9:$K$508="W"))+SUMPRODUCT((MONTH('Stratégie 3'!$A$9:$A$508)=MONTH($A21))*(YEAR('Stratégie 3'!$A$9:$A$508)=$B21)*('Stratégie 3'!$K$9:$K$508="W"))+SUMPRODUCT((MONTH('Stratégie 4'!$A$9:$A$508)=MONTH($A21))*(YEAR('Stratégie 4'!$A$9:$A$508)=$B21)*('Stratégie 4'!$K$9:$K$508="W"))</f>
        <v>0</v>
      </c>
      <c r="E21" s="12" t="n">
        <f aca="false">SUMPRODUCT((MONTH('Stratégie 1'!$A$9:$A$508)=MONTH($A21))*(YEAR('Stratégie 1'!$A$9:$A$508)=$B21)*('Stratégie 1'!$K$9:$K$508="L"))+SUMPRODUCT((MONTH('Stratégie 2'!$A$9:$A$508)=MONTH($A21))*(YEAR('Stratégie 2'!$A$9:$A$508)=$B21)*('Stratégie 2'!$K$9:$K$508="L"))+SUMPRODUCT((MONTH('Stratégie 3'!$A$9:$A$508)=MONTH($A21))*(YEAR('Stratégie 3'!$A$9:$A$508)=$B21)*('Stratégie 3'!$K$9:$K$508="L"))+SUMPRODUCT((MONTH('Stratégie 4'!$A$9:$A$508)=MONTH($A21))*(YEAR('Stratégie 4'!$A$9:$A$508)=$B21)*('Stratégie 4'!$K$9:$K$508="L"))</f>
        <v>0</v>
      </c>
      <c r="F21" s="13" t="str">
        <f aca="false">IFERROR(D21/C21,"")</f>
        <v/>
      </c>
      <c r="G21" s="15" t="n">
        <f aca="false">SUMPRODUCT((MONTH('Stratégie 1'!$A$9:$A$508)=MONTH($A21))*(YEAR('Stratégie 1'!$A$9:$A$508)=$B21)*N('Stratégie 1'!$L$9:$L$508))+SUMPRODUCT((MONTH('Stratégie 2'!$A$9:$A$508)=MONTH($A21))*(YEAR('Stratégie 2'!$A$9:$A$508)=$B21)*N('Stratégie 2'!$L$9:$L$508))+SUMPRODUCT((MONTH('Stratégie 3'!$A$9:$A$508)=MONTH($A21))*(YEAR('Stratégie 3'!$A$9:$A$508)=$B21)*N('Stratégie 3'!$L$9:$L$508))+SUMPRODUCT((MONTH('Stratégie 4'!$A$9:$A$508)=MONTH($A21))*(YEAR('Stratégie 4'!$A$9:$A$508)=$B21)*N('Stratégie 4'!$L$9:$L$508))</f>
        <v>0</v>
      </c>
      <c r="H21" s="13" t="str">
        <f aca="false">IFERROR(G21/(SUMPRODUCT((MONTH('Stratégie 1'!$A$9:$A$508)=MONTH($A21))*(YEAR('Stratégie 1'!$A$9:$A$508)=$B21)*N('Stratégie 1'!$J$9:$J$508))+SUMPRODUCT((MONTH('Stratégie 2'!$A$9:$A$508)=MONTH($A21))*(YEAR('Stratégie 2'!$A$9:$A$508)=$B21)*N('Stratégie 2'!$J$9:$J$508))+SUMPRODUCT((MONTH('Stratégie 3'!$A$9:$A$508)=MONTH($A21))*(YEAR('Stratégie 3'!$A$9:$A$508)=$B21)*N('Stratégie 3'!$J$9:$J$508))+SUMPRODUCT((MONTH('Stratégie 4'!$A$9:$A$508)=MONTH($A21))*(YEAR('Stratégie 4'!$A$9:$A$508)=$B21)*N('Stratégie 4'!$J$9:$J$508))),"")</f>
        <v/>
      </c>
      <c r="I21" s="15" t="n">
        <f aca="false">SUM($G$4:G21)</f>
        <v>0</v>
      </c>
    </row>
    <row r="22" customFormat="false" ht="15" hidden="false" customHeight="false" outlineLevel="0" collapsed="false">
      <c r="A22" s="34" t="n">
        <v>46204</v>
      </c>
      <c r="B22" s="35" t="n">
        <f aca="false">YEAR(A22)</f>
        <v>2026</v>
      </c>
      <c r="C22" s="12" t="n">
        <f aca="false">SUMPRODUCT((MONTH('Stratégie 1'!$A$9:$A$508)=MONTH($A22))*(YEAR('Stratégie 1'!$A$9:$A$508)=$B22)*('Stratégie 1'!$K$9:$K$508&lt;&gt;""))+SUMPRODUCT((MONTH('Stratégie 2'!$A$9:$A$508)=MONTH($A22))*(YEAR('Stratégie 2'!$A$9:$A$508)=$B22)*('Stratégie 2'!$K$9:$K$508&lt;&gt;""))+SUMPRODUCT((MONTH('Stratégie 3'!$A$9:$A$508)=MONTH($A22))*(YEAR('Stratégie 3'!$A$9:$A$508)=$B22)*('Stratégie 3'!$K$9:$K$508&lt;&gt;""))+SUMPRODUCT((MONTH('Stratégie 4'!$A$9:$A$508)=MONTH($A22))*(YEAR('Stratégie 4'!$A$9:$A$508)=$B22)*('Stratégie 4'!$K$9:$K$508&lt;&gt;""))</f>
        <v>4</v>
      </c>
      <c r="D22" s="12" t="n">
        <f aca="false">SUMPRODUCT((MONTH('Stratégie 1'!$A$9:$A$508)=MONTH($A22))*(YEAR('Stratégie 1'!$A$9:$A$508)=$B22)*('Stratégie 1'!$K$9:$K$508="W"))+SUMPRODUCT((MONTH('Stratégie 2'!$A$9:$A$508)=MONTH($A22))*(YEAR('Stratégie 2'!$A$9:$A$508)=$B22)*('Stratégie 2'!$K$9:$K$508="W"))+SUMPRODUCT((MONTH('Stratégie 3'!$A$9:$A$508)=MONTH($A22))*(YEAR('Stratégie 3'!$A$9:$A$508)=$B22)*('Stratégie 3'!$K$9:$K$508="W"))+SUMPRODUCT((MONTH('Stratégie 4'!$A$9:$A$508)=MONTH($A22))*(YEAR('Stratégie 4'!$A$9:$A$508)=$B22)*('Stratégie 4'!$K$9:$K$508="W"))</f>
        <v>4</v>
      </c>
      <c r="E22" s="12" t="n">
        <f aca="false">SUMPRODUCT((MONTH('Stratégie 1'!$A$9:$A$508)=MONTH($A22))*(YEAR('Stratégie 1'!$A$9:$A$508)=$B22)*('Stratégie 1'!$K$9:$K$508="L"))+SUMPRODUCT((MONTH('Stratégie 2'!$A$9:$A$508)=MONTH($A22))*(YEAR('Stratégie 2'!$A$9:$A$508)=$B22)*('Stratégie 2'!$K$9:$K$508="L"))+SUMPRODUCT((MONTH('Stratégie 3'!$A$9:$A$508)=MONTH($A22))*(YEAR('Stratégie 3'!$A$9:$A$508)=$B22)*('Stratégie 3'!$K$9:$K$508="L"))+SUMPRODUCT((MONTH('Stratégie 4'!$A$9:$A$508)=MONTH($A22))*(YEAR('Stratégie 4'!$A$9:$A$508)=$B22)*('Stratégie 4'!$K$9:$K$508="L"))</f>
        <v>0</v>
      </c>
      <c r="F22" s="13" t="n">
        <f aca="false">IFERROR(D22/C22,"")</f>
        <v>1</v>
      </c>
      <c r="G22" s="15" t="n">
        <f aca="false">SUMPRODUCT((MONTH('Stratégie 1'!$A$9:$A$508)=MONTH($A22))*(YEAR('Stratégie 1'!$A$9:$A$508)=$B22)*N('Stratégie 1'!$L$9:$L$508))+SUMPRODUCT((MONTH('Stratégie 2'!$A$9:$A$508)=MONTH($A22))*(YEAR('Stratégie 2'!$A$9:$A$508)=$B22)*N('Stratégie 2'!$L$9:$L$508))+SUMPRODUCT((MONTH('Stratégie 3'!$A$9:$A$508)=MONTH($A22))*(YEAR('Stratégie 3'!$A$9:$A$508)=$B22)*N('Stratégie 3'!$L$9:$L$508))+SUMPRODUCT((MONTH('Stratégie 4'!$A$9:$A$508)=MONTH($A22))*(YEAR('Stratégie 4'!$A$9:$A$508)=$B22)*N('Stratégie 4'!$L$9:$L$508))</f>
        <v>3.4</v>
      </c>
      <c r="H22" s="13" t="n">
        <f aca="false">IFERROR(G22/(SUMPRODUCT((MONTH('Stratégie 1'!$A$9:$A$508)=MONTH($A22))*(YEAR('Stratégie 1'!$A$9:$A$508)=$B22)*N('Stratégie 1'!$J$9:$J$508))+SUMPRODUCT((MONTH('Stratégie 2'!$A$9:$A$508)=MONTH($A22))*(YEAR('Stratégie 2'!$A$9:$A$508)=$B22)*N('Stratégie 2'!$J$9:$J$508))+SUMPRODUCT((MONTH('Stratégie 3'!$A$9:$A$508)=MONTH($A22))*(YEAR('Stratégie 3'!$A$9:$A$508)=$B22)*N('Stratégie 3'!$J$9:$J$508))+SUMPRODUCT((MONTH('Stratégie 4'!$A$9:$A$508)=MONTH($A22))*(YEAR('Stratégie 4'!$A$9:$A$508)=$B22)*N('Stratégie 4'!$J$9:$J$508))),"")</f>
        <v>0.85</v>
      </c>
      <c r="I22" s="15" t="n">
        <f aca="false">SUM($G$4:G22)</f>
        <v>3.4</v>
      </c>
    </row>
    <row r="23" customFormat="false" ht="15" hidden="false" customHeight="false" outlineLevel="0" collapsed="false">
      <c r="A23" s="34" t="n">
        <v>46235</v>
      </c>
      <c r="B23" s="35" t="n">
        <f aca="false">YEAR(A23)</f>
        <v>2026</v>
      </c>
      <c r="C23" s="12" t="n">
        <f aca="false">SUMPRODUCT((MONTH('Stratégie 1'!$A$9:$A$508)=MONTH($A23))*(YEAR('Stratégie 1'!$A$9:$A$508)=$B23)*('Stratégie 1'!$K$9:$K$508&lt;&gt;""))+SUMPRODUCT((MONTH('Stratégie 2'!$A$9:$A$508)=MONTH($A23))*(YEAR('Stratégie 2'!$A$9:$A$508)=$B23)*('Stratégie 2'!$K$9:$K$508&lt;&gt;""))+SUMPRODUCT((MONTH('Stratégie 3'!$A$9:$A$508)=MONTH($A23))*(YEAR('Stratégie 3'!$A$9:$A$508)=$B23)*('Stratégie 3'!$K$9:$K$508&lt;&gt;""))+SUMPRODUCT((MONTH('Stratégie 4'!$A$9:$A$508)=MONTH($A23))*(YEAR('Stratégie 4'!$A$9:$A$508)=$B23)*('Stratégie 4'!$K$9:$K$508&lt;&gt;""))</f>
        <v>0</v>
      </c>
      <c r="D23" s="12" t="n">
        <f aca="false">SUMPRODUCT((MONTH('Stratégie 1'!$A$9:$A$508)=MONTH($A23))*(YEAR('Stratégie 1'!$A$9:$A$508)=$B23)*('Stratégie 1'!$K$9:$K$508="W"))+SUMPRODUCT((MONTH('Stratégie 2'!$A$9:$A$508)=MONTH($A23))*(YEAR('Stratégie 2'!$A$9:$A$508)=$B23)*('Stratégie 2'!$K$9:$K$508="W"))+SUMPRODUCT((MONTH('Stratégie 3'!$A$9:$A$508)=MONTH($A23))*(YEAR('Stratégie 3'!$A$9:$A$508)=$B23)*('Stratégie 3'!$K$9:$K$508="W"))+SUMPRODUCT((MONTH('Stratégie 4'!$A$9:$A$508)=MONTH($A23))*(YEAR('Stratégie 4'!$A$9:$A$508)=$B23)*('Stratégie 4'!$K$9:$K$508="W"))</f>
        <v>0</v>
      </c>
      <c r="E23" s="12" t="n">
        <f aca="false">SUMPRODUCT((MONTH('Stratégie 1'!$A$9:$A$508)=MONTH($A23))*(YEAR('Stratégie 1'!$A$9:$A$508)=$B23)*('Stratégie 1'!$K$9:$K$508="L"))+SUMPRODUCT((MONTH('Stratégie 2'!$A$9:$A$508)=MONTH($A23))*(YEAR('Stratégie 2'!$A$9:$A$508)=$B23)*('Stratégie 2'!$K$9:$K$508="L"))+SUMPRODUCT((MONTH('Stratégie 3'!$A$9:$A$508)=MONTH($A23))*(YEAR('Stratégie 3'!$A$9:$A$508)=$B23)*('Stratégie 3'!$K$9:$K$508="L"))+SUMPRODUCT((MONTH('Stratégie 4'!$A$9:$A$508)=MONTH($A23))*(YEAR('Stratégie 4'!$A$9:$A$508)=$B23)*('Stratégie 4'!$K$9:$K$508="L"))</f>
        <v>0</v>
      </c>
      <c r="F23" s="13" t="str">
        <f aca="false">IFERROR(D23/C23,"")</f>
        <v/>
      </c>
      <c r="G23" s="15" t="n">
        <f aca="false">SUMPRODUCT((MONTH('Stratégie 1'!$A$9:$A$508)=MONTH($A23))*(YEAR('Stratégie 1'!$A$9:$A$508)=$B23)*N('Stratégie 1'!$L$9:$L$508))+SUMPRODUCT((MONTH('Stratégie 2'!$A$9:$A$508)=MONTH($A23))*(YEAR('Stratégie 2'!$A$9:$A$508)=$B23)*N('Stratégie 2'!$L$9:$L$508))+SUMPRODUCT((MONTH('Stratégie 3'!$A$9:$A$508)=MONTH($A23))*(YEAR('Stratégie 3'!$A$9:$A$508)=$B23)*N('Stratégie 3'!$L$9:$L$508))+SUMPRODUCT((MONTH('Stratégie 4'!$A$9:$A$508)=MONTH($A23))*(YEAR('Stratégie 4'!$A$9:$A$508)=$B23)*N('Stratégie 4'!$L$9:$L$508))</f>
        <v>0</v>
      </c>
      <c r="H23" s="13" t="str">
        <f aca="false">IFERROR(G23/(SUMPRODUCT((MONTH('Stratégie 1'!$A$9:$A$508)=MONTH($A23))*(YEAR('Stratégie 1'!$A$9:$A$508)=$B23)*N('Stratégie 1'!$J$9:$J$508))+SUMPRODUCT((MONTH('Stratégie 2'!$A$9:$A$508)=MONTH($A23))*(YEAR('Stratégie 2'!$A$9:$A$508)=$B23)*N('Stratégie 2'!$J$9:$J$508))+SUMPRODUCT((MONTH('Stratégie 3'!$A$9:$A$508)=MONTH($A23))*(YEAR('Stratégie 3'!$A$9:$A$508)=$B23)*N('Stratégie 3'!$J$9:$J$508))+SUMPRODUCT((MONTH('Stratégie 4'!$A$9:$A$508)=MONTH($A23))*(YEAR('Stratégie 4'!$A$9:$A$508)=$B23)*N('Stratégie 4'!$J$9:$J$508))),"")</f>
        <v/>
      </c>
      <c r="I23" s="15" t="n">
        <f aca="false">SUM($G$4:G23)</f>
        <v>3.4</v>
      </c>
    </row>
    <row r="24" customFormat="false" ht="15" hidden="false" customHeight="false" outlineLevel="0" collapsed="false">
      <c r="A24" s="34" t="n">
        <v>46266</v>
      </c>
      <c r="B24" s="35" t="n">
        <f aca="false">YEAR(A24)</f>
        <v>2026</v>
      </c>
      <c r="C24" s="12" t="n">
        <f aca="false">SUMPRODUCT((MONTH('Stratégie 1'!$A$9:$A$508)=MONTH($A24))*(YEAR('Stratégie 1'!$A$9:$A$508)=$B24)*('Stratégie 1'!$K$9:$K$508&lt;&gt;""))+SUMPRODUCT((MONTH('Stratégie 2'!$A$9:$A$508)=MONTH($A24))*(YEAR('Stratégie 2'!$A$9:$A$508)=$B24)*('Stratégie 2'!$K$9:$K$508&lt;&gt;""))+SUMPRODUCT((MONTH('Stratégie 3'!$A$9:$A$508)=MONTH($A24))*(YEAR('Stratégie 3'!$A$9:$A$508)=$B24)*('Stratégie 3'!$K$9:$K$508&lt;&gt;""))+SUMPRODUCT((MONTH('Stratégie 4'!$A$9:$A$508)=MONTH($A24))*(YEAR('Stratégie 4'!$A$9:$A$508)=$B24)*('Stratégie 4'!$K$9:$K$508&lt;&gt;""))</f>
        <v>0</v>
      </c>
      <c r="D24" s="12" t="n">
        <f aca="false">SUMPRODUCT((MONTH('Stratégie 1'!$A$9:$A$508)=MONTH($A24))*(YEAR('Stratégie 1'!$A$9:$A$508)=$B24)*('Stratégie 1'!$K$9:$K$508="W"))+SUMPRODUCT((MONTH('Stratégie 2'!$A$9:$A$508)=MONTH($A24))*(YEAR('Stratégie 2'!$A$9:$A$508)=$B24)*('Stratégie 2'!$K$9:$K$508="W"))+SUMPRODUCT((MONTH('Stratégie 3'!$A$9:$A$508)=MONTH($A24))*(YEAR('Stratégie 3'!$A$9:$A$508)=$B24)*('Stratégie 3'!$K$9:$K$508="W"))+SUMPRODUCT((MONTH('Stratégie 4'!$A$9:$A$508)=MONTH($A24))*(YEAR('Stratégie 4'!$A$9:$A$508)=$B24)*('Stratégie 4'!$K$9:$K$508="W"))</f>
        <v>0</v>
      </c>
      <c r="E24" s="12" t="n">
        <f aca="false">SUMPRODUCT((MONTH('Stratégie 1'!$A$9:$A$508)=MONTH($A24))*(YEAR('Stratégie 1'!$A$9:$A$508)=$B24)*('Stratégie 1'!$K$9:$K$508="L"))+SUMPRODUCT((MONTH('Stratégie 2'!$A$9:$A$508)=MONTH($A24))*(YEAR('Stratégie 2'!$A$9:$A$508)=$B24)*('Stratégie 2'!$K$9:$K$508="L"))+SUMPRODUCT((MONTH('Stratégie 3'!$A$9:$A$508)=MONTH($A24))*(YEAR('Stratégie 3'!$A$9:$A$508)=$B24)*('Stratégie 3'!$K$9:$K$508="L"))+SUMPRODUCT((MONTH('Stratégie 4'!$A$9:$A$508)=MONTH($A24))*(YEAR('Stratégie 4'!$A$9:$A$508)=$B24)*('Stratégie 4'!$K$9:$K$508="L"))</f>
        <v>0</v>
      </c>
      <c r="F24" s="13" t="str">
        <f aca="false">IFERROR(D24/C24,"")</f>
        <v/>
      </c>
      <c r="G24" s="15" t="n">
        <f aca="false">SUMPRODUCT((MONTH('Stratégie 1'!$A$9:$A$508)=MONTH($A24))*(YEAR('Stratégie 1'!$A$9:$A$508)=$B24)*N('Stratégie 1'!$L$9:$L$508))+SUMPRODUCT((MONTH('Stratégie 2'!$A$9:$A$508)=MONTH($A24))*(YEAR('Stratégie 2'!$A$9:$A$508)=$B24)*N('Stratégie 2'!$L$9:$L$508))+SUMPRODUCT((MONTH('Stratégie 3'!$A$9:$A$508)=MONTH($A24))*(YEAR('Stratégie 3'!$A$9:$A$508)=$B24)*N('Stratégie 3'!$L$9:$L$508))+SUMPRODUCT((MONTH('Stratégie 4'!$A$9:$A$508)=MONTH($A24))*(YEAR('Stratégie 4'!$A$9:$A$508)=$B24)*N('Stratégie 4'!$L$9:$L$508))</f>
        <v>0</v>
      </c>
      <c r="H24" s="13" t="str">
        <f aca="false">IFERROR(G24/(SUMPRODUCT((MONTH('Stratégie 1'!$A$9:$A$508)=MONTH($A24))*(YEAR('Stratégie 1'!$A$9:$A$508)=$B24)*N('Stratégie 1'!$J$9:$J$508))+SUMPRODUCT((MONTH('Stratégie 2'!$A$9:$A$508)=MONTH($A24))*(YEAR('Stratégie 2'!$A$9:$A$508)=$B24)*N('Stratégie 2'!$J$9:$J$508))+SUMPRODUCT((MONTH('Stratégie 3'!$A$9:$A$508)=MONTH($A24))*(YEAR('Stratégie 3'!$A$9:$A$508)=$B24)*N('Stratégie 3'!$J$9:$J$508))+SUMPRODUCT((MONTH('Stratégie 4'!$A$9:$A$508)=MONTH($A24))*(YEAR('Stratégie 4'!$A$9:$A$508)=$B24)*N('Stratégie 4'!$J$9:$J$508))),"")</f>
        <v/>
      </c>
      <c r="I24" s="15" t="n">
        <f aca="false">SUM($G$4:G24)</f>
        <v>3.4</v>
      </c>
    </row>
    <row r="25" customFormat="false" ht="15" hidden="false" customHeight="false" outlineLevel="0" collapsed="false">
      <c r="A25" s="34" t="n">
        <v>46296</v>
      </c>
      <c r="B25" s="35" t="n">
        <f aca="false">YEAR(A25)</f>
        <v>2026</v>
      </c>
      <c r="C25" s="12" t="n">
        <f aca="false">SUMPRODUCT((MONTH('Stratégie 1'!$A$9:$A$508)=MONTH($A25))*(YEAR('Stratégie 1'!$A$9:$A$508)=$B25)*('Stratégie 1'!$K$9:$K$508&lt;&gt;""))+SUMPRODUCT((MONTH('Stratégie 2'!$A$9:$A$508)=MONTH($A25))*(YEAR('Stratégie 2'!$A$9:$A$508)=$B25)*('Stratégie 2'!$K$9:$K$508&lt;&gt;""))+SUMPRODUCT((MONTH('Stratégie 3'!$A$9:$A$508)=MONTH($A25))*(YEAR('Stratégie 3'!$A$9:$A$508)=$B25)*('Stratégie 3'!$K$9:$K$508&lt;&gt;""))+SUMPRODUCT((MONTH('Stratégie 4'!$A$9:$A$508)=MONTH($A25))*(YEAR('Stratégie 4'!$A$9:$A$508)=$B25)*('Stratégie 4'!$K$9:$K$508&lt;&gt;""))</f>
        <v>0</v>
      </c>
      <c r="D25" s="12" t="n">
        <f aca="false">SUMPRODUCT((MONTH('Stratégie 1'!$A$9:$A$508)=MONTH($A25))*(YEAR('Stratégie 1'!$A$9:$A$508)=$B25)*('Stratégie 1'!$K$9:$K$508="W"))+SUMPRODUCT((MONTH('Stratégie 2'!$A$9:$A$508)=MONTH($A25))*(YEAR('Stratégie 2'!$A$9:$A$508)=$B25)*('Stratégie 2'!$K$9:$K$508="W"))+SUMPRODUCT((MONTH('Stratégie 3'!$A$9:$A$508)=MONTH($A25))*(YEAR('Stratégie 3'!$A$9:$A$508)=$B25)*('Stratégie 3'!$K$9:$K$508="W"))+SUMPRODUCT((MONTH('Stratégie 4'!$A$9:$A$508)=MONTH($A25))*(YEAR('Stratégie 4'!$A$9:$A$508)=$B25)*('Stratégie 4'!$K$9:$K$508="W"))</f>
        <v>0</v>
      </c>
      <c r="E25" s="12" t="n">
        <f aca="false">SUMPRODUCT((MONTH('Stratégie 1'!$A$9:$A$508)=MONTH($A25))*(YEAR('Stratégie 1'!$A$9:$A$508)=$B25)*('Stratégie 1'!$K$9:$K$508="L"))+SUMPRODUCT((MONTH('Stratégie 2'!$A$9:$A$508)=MONTH($A25))*(YEAR('Stratégie 2'!$A$9:$A$508)=$B25)*('Stratégie 2'!$K$9:$K$508="L"))+SUMPRODUCT((MONTH('Stratégie 3'!$A$9:$A$508)=MONTH($A25))*(YEAR('Stratégie 3'!$A$9:$A$508)=$B25)*('Stratégie 3'!$K$9:$K$508="L"))+SUMPRODUCT((MONTH('Stratégie 4'!$A$9:$A$508)=MONTH($A25))*(YEAR('Stratégie 4'!$A$9:$A$508)=$B25)*('Stratégie 4'!$K$9:$K$508="L"))</f>
        <v>0</v>
      </c>
      <c r="F25" s="13" t="str">
        <f aca="false">IFERROR(D25/C25,"")</f>
        <v/>
      </c>
      <c r="G25" s="15" t="n">
        <f aca="false">SUMPRODUCT((MONTH('Stratégie 1'!$A$9:$A$508)=MONTH($A25))*(YEAR('Stratégie 1'!$A$9:$A$508)=$B25)*N('Stratégie 1'!$L$9:$L$508))+SUMPRODUCT((MONTH('Stratégie 2'!$A$9:$A$508)=MONTH($A25))*(YEAR('Stratégie 2'!$A$9:$A$508)=$B25)*N('Stratégie 2'!$L$9:$L$508))+SUMPRODUCT((MONTH('Stratégie 3'!$A$9:$A$508)=MONTH($A25))*(YEAR('Stratégie 3'!$A$9:$A$508)=$B25)*N('Stratégie 3'!$L$9:$L$508))+SUMPRODUCT((MONTH('Stratégie 4'!$A$9:$A$508)=MONTH($A25))*(YEAR('Stratégie 4'!$A$9:$A$508)=$B25)*N('Stratégie 4'!$L$9:$L$508))</f>
        <v>0</v>
      </c>
      <c r="H25" s="13" t="str">
        <f aca="false">IFERROR(G25/(SUMPRODUCT((MONTH('Stratégie 1'!$A$9:$A$508)=MONTH($A25))*(YEAR('Stratégie 1'!$A$9:$A$508)=$B25)*N('Stratégie 1'!$J$9:$J$508))+SUMPRODUCT((MONTH('Stratégie 2'!$A$9:$A$508)=MONTH($A25))*(YEAR('Stratégie 2'!$A$9:$A$508)=$B25)*N('Stratégie 2'!$J$9:$J$508))+SUMPRODUCT((MONTH('Stratégie 3'!$A$9:$A$508)=MONTH($A25))*(YEAR('Stratégie 3'!$A$9:$A$508)=$B25)*N('Stratégie 3'!$J$9:$J$508))+SUMPRODUCT((MONTH('Stratégie 4'!$A$9:$A$508)=MONTH($A25))*(YEAR('Stratégie 4'!$A$9:$A$508)=$B25)*N('Stratégie 4'!$J$9:$J$508))),"")</f>
        <v/>
      </c>
      <c r="I25" s="15" t="n">
        <f aca="false">SUM($G$4:G25)</f>
        <v>3.4</v>
      </c>
    </row>
    <row r="26" customFormat="false" ht="15" hidden="false" customHeight="false" outlineLevel="0" collapsed="false">
      <c r="A26" s="34" t="n">
        <v>46327</v>
      </c>
      <c r="B26" s="35" t="n">
        <f aca="false">YEAR(A26)</f>
        <v>2026</v>
      </c>
      <c r="C26" s="12" t="n">
        <f aca="false">SUMPRODUCT((MONTH('Stratégie 1'!$A$9:$A$508)=MONTH($A26))*(YEAR('Stratégie 1'!$A$9:$A$508)=$B26)*('Stratégie 1'!$K$9:$K$508&lt;&gt;""))+SUMPRODUCT((MONTH('Stratégie 2'!$A$9:$A$508)=MONTH($A26))*(YEAR('Stratégie 2'!$A$9:$A$508)=$B26)*('Stratégie 2'!$K$9:$K$508&lt;&gt;""))+SUMPRODUCT((MONTH('Stratégie 3'!$A$9:$A$508)=MONTH($A26))*(YEAR('Stratégie 3'!$A$9:$A$508)=$B26)*('Stratégie 3'!$K$9:$K$508&lt;&gt;""))+SUMPRODUCT((MONTH('Stratégie 4'!$A$9:$A$508)=MONTH($A26))*(YEAR('Stratégie 4'!$A$9:$A$508)=$B26)*('Stratégie 4'!$K$9:$K$508&lt;&gt;""))</f>
        <v>0</v>
      </c>
      <c r="D26" s="12" t="n">
        <f aca="false">SUMPRODUCT((MONTH('Stratégie 1'!$A$9:$A$508)=MONTH($A26))*(YEAR('Stratégie 1'!$A$9:$A$508)=$B26)*('Stratégie 1'!$K$9:$K$508="W"))+SUMPRODUCT((MONTH('Stratégie 2'!$A$9:$A$508)=MONTH($A26))*(YEAR('Stratégie 2'!$A$9:$A$508)=$B26)*('Stratégie 2'!$K$9:$K$508="W"))+SUMPRODUCT((MONTH('Stratégie 3'!$A$9:$A$508)=MONTH($A26))*(YEAR('Stratégie 3'!$A$9:$A$508)=$B26)*('Stratégie 3'!$K$9:$K$508="W"))+SUMPRODUCT((MONTH('Stratégie 4'!$A$9:$A$508)=MONTH($A26))*(YEAR('Stratégie 4'!$A$9:$A$508)=$B26)*('Stratégie 4'!$K$9:$K$508="W"))</f>
        <v>0</v>
      </c>
      <c r="E26" s="12" t="n">
        <f aca="false">SUMPRODUCT((MONTH('Stratégie 1'!$A$9:$A$508)=MONTH($A26))*(YEAR('Stratégie 1'!$A$9:$A$508)=$B26)*('Stratégie 1'!$K$9:$K$508="L"))+SUMPRODUCT((MONTH('Stratégie 2'!$A$9:$A$508)=MONTH($A26))*(YEAR('Stratégie 2'!$A$9:$A$508)=$B26)*('Stratégie 2'!$K$9:$K$508="L"))+SUMPRODUCT((MONTH('Stratégie 3'!$A$9:$A$508)=MONTH($A26))*(YEAR('Stratégie 3'!$A$9:$A$508)=$B26)*('Stratégie 3'!$K$9:$K$508="L"))+SUMPRODUCT((MONTH('Stratégie 4'!$A$9:$A$508)=MONTH($A26))*(YEAR('Stratégie 4'!$A$9:$A$508)=$B26)*('Stratégie 4'!$K$9:$K$508="L"))</f>
        <v>0</v>
      </c>
      <c r="F26" s="13" t="str">
        <f aca="false">IFERROR(D26/C26,"")</f>
        <v/>
      </c>
      <c r="G26" s="15" t="n">
        <f aca="false">SUMPRODUCT((MONTH('Stratégie 1'!$A$9:$A$508)=MONTH($A26))*(YEAR('Stratégie 1'!$A$9:$A$508)=$B26)*N('Stratégie 1'!$L$9:$L$508))+SUMPRODUCT((MONTH('Stratégie 2'!$A$9:$A$508)=MONTH($A26))*(YEAR('Stratégie 2'!$A$9:$A$508)=$B26)*N('Stratégie 2'!$L$9:$L$508))+SUMPRODUCT((MONTH('Stratégie 3'!$A$9:$A$508)=MONTH($A26))*(YEAR('Stratégie 3'!$A$9:$A$508)=$B26)*N('Stratégie 3'!$L$9:$L$508))+SUMPRODUCT((MONTH('Stratégie 4'!$A$9:$A$508)=MONTH($A26))*(YEAR('Stratégie 4'!$A$9:$A$508)=$B26)*N('Stratégie 4'!$L$9:$L$508))</f>
        <v>0</v>
      </c>
      <c r="H26" s="13" t="str">
        <f aca="false">IFERROR(G26/(SUMPRODUCT((MONTH('Stratégie 1'!$A$9:$A$508)=MONTH($A26))*(YEAR('Stratégie 1'!$A$9:$A$508)=$B26)*N('Stratégie 1'!$J$9:$J$508))+SUMPRODUCT((MONTH('Stratégie 2'!$A$9:$A$508)=MONTH($A26))*(YEAR('Stratégie 2'!$A$9:$A$508)=$B26)*N('Stratégie 2'!$J$9:$J$508))+SUMPRODUCT((MONTH('Stratégie 3'!$A$9:$A$508)=MONTH($A26))*(YEAR('Stratégie 3'!$A$9:$A$508)=$B26)*N('Stratégie 3'!$J$9:$J$508))+SUMPRODUCT((MONTH('Stratégie 4'!$A$9:$A$508)=MONTH($A26))*(YEAR('Stratégie 4'!$A$9:$A$508)=$B26)*N('Stratégie 4'!$J$9:$J$508))),"")</f>
        <v/>
      </c>
      <c r="I26" s="15" t="n">
        <f aca="false">SUM($G$4:G26)</f>
        <v>3.4</v>
      </c>
    </row>
    <row r="27" customFormat="false" ht="15" hidden="false" customHeight="false" outlineLevel="0" collapsed="false">
      <c r="A27" s="34" t="n">
        <v>46357</v>
      </c>
      <c r="B27" s="35" t="n">
        <f aca="false">YEAR(A27)</f>
        <v>2026</v>
      </c>
      <c r="C27" s="12" t="n">
        <f aca="false">SUMPRODUCT((MONTH('Stratégie 1'!$A$9:$A$508)=MONTH($A27))*(YEAR('Stratégie 1'!$A$9:$A$508)=$B27)*('Stratégie 1'!$K$9:$K$508&lt;&gt;""))+SUMPRODUCT((MONTH('Stratégie 2'!$A$9:$A$508)=MONTH($A27))*(YEAR('Stratégie 2'!$A$9:$A$508)=$B27)*('Stratégie 2'!$K$9:$K$508&lt;&gt;""))+SUMPRODUCT((MONTH('Stratégie 3'!$A$9:$A$508)=MONTH($A27))*(YEAR('Stratégie 3'!$A$9:$A$508)=$B27)*('Stratégie 3'!$K$9:$K$508&lt;&gt;""))+SUMPRODUCT((MONTH('Stratégie 4'!$A$9:$A$508)=MONTH($A27))*(YEAR('Stratégie 4'!$A$9:$A$508)=$B27)*('Stratégie 4'!$K$9:$K$508&lt;&gt;""))</f>
        <v>0</v>
      </c>
      <c r="D27" s="12" t="n">
        <f aca="false">SUMPRODUCT((MONTH('Stratégie 1'!$A$9:$A$508)=MONTH($A27))*(YEAR('Stratégie 1'!$A$9:$A$508)=$B27)*('Stratégie 1'!$K$9:$K$508="W"))+SUMPRODUCT((MONTH('Stratégie 2'!$A$9:$A$508)=MONTH($A27))*(YEAR('Stratégie 2'!$A$9:$A$508)=$B27)*('Stratégie 2'!$K$9:$K$508="W"))+SUMPRODUCT((MONTH('Stratégie 3'!$A$9:$A$508)=MONTH($A27))*(YEAR('Stratégie 3'!$A$9:$A$508)=$B27)*('Stratégie 3'!$K$9:$K$508="W"))+SUMPRODUCT((MONTH('Stratégie 4'!$A$9:$A$508)=MONTH($A27))*(YEAR('Stratégie 4'!$A$9:$A$508)=$B27)*('Stratégie 4'!$K$9:$K$508="W"))</f>
        <v>0</v>
      </c>
      <c r="E27" s="12" t="n">
        <f aca="false">SUMPRODUCT((MONTH('Stratégie 1'!$A$9:$A$508)=MONTH($A27))*(YEAR('Stratégie 1'!$A$9:$A$508)=$B27)*('Stratégie 1'!$K$9:$K$508="L"))+SUMPRODUCT((MONTH('Stratégie 2'!$A$9:$A$508)=MONTH($A27))*(YEAR('Stratégie 2'!$A$9:$A$508)=$B27)*('Stratégie 2'!$K$9:$K$508="L"))+SUMPRODUCT((MONTH('Stratégie 3'!$A$9:$A$508)=MONTH($A27))*(YEAR('Stratégie 3'!$A$9:$A$508)=$B27)*('Stratégie 3'!$K$9:$K$508="L"))+SUMPRODUCT((MONTH('Stratégie 4'!$A$9:$A$508)=MONTH($A27))*(YEAR('Stratégie 4'!$A$9:$A$508)=$B27)*('Stratégie 4'!$K$9:$K$508="L"))</f>
        <v>0</v>
      </c>
      <c r="F27" s="13" t="str">
        <f aca="false">IFERROR(D27/C27,"")</f>
        <v/>
      </c>
      <c r="G27" s="15" t="n">
        <f aca="false">SUMPRODUCT((MONTH('Stratégie 1'!$A$9:$A$508)=MONTH($A27))*(YEAR('Stratégie 1'!$A$9:$A$508)=$B27)*N('Stratégie 1'!$L$9:$L$508))+SUMPRODUCT((MONTH('Stratégie 2'!$A$9:$A$508)=MONTH($A27))*(YEAR('Stratégie 2'!$A$9:$A$508)=$B27)*N('Stratégie 2'!$L$9:$L$508))+SUMPRODUCT((MONTH('Stratégie 3'!$A$9:$A$508)=MONTH($A27))*(YEAR('Stratégie 3'!$A$9:$A$508)=$B27)*N('Stratégie 3'!$L$9:$L$508))+SUMPRODUCT((MONTH('Stratégie 4'!$A$9:$A$508)=MONTH($A27))*(YEAR('Stratégie 4'!$A$9:$A$508)=$B27)*N('Stratégie 4'!$L$9:$L$508))</f>
        <v>0</v>
      </c>
      <c r="H27" s="13" t="str">
        <f aca="false">IFERROR(G27/(SUMPRODUCT((MONTH('Stratégie 1'!$A$9:$A$508)=MONTH($A27))*(YEAR('Stratégie 1'!$A$9:$A$508)=$B27)*N('Stratégie 1'!$J$9:$J$508))+SUMPRODUCT((MONTH('Stratégie 2'!$A$9:$A$508)=MONTH($A27))*(YEAR('Stratégie 2'!$A$9:$A$508)=$B27)*N('Stratégie 2'!$J$9:$J$508))+SUMPRODUCT((MONTH('Stratégie 3'!$A$9:$A$508)=MONTH($A27))*(YEAR('Stratégie 3'!$A$9:$A$508)=$B27)*N('Stratégie 3'!$J$9:$J$508))+SUMPRODUCT((MONTH('Stratégie 4'!$A$9:$A$508)=MONTH($A27))*(YEAR('Stratégie 4'!$A$9:$A$508)=$B27)*N('Stratégie 4'!$J$9:$J$508))),"")</f>
        <v/>
      </c>
      <c r="I27" s="15" t="n">
        <f aca="false">SUM($G$4:G27)</f>
        <v>3.4</v>
      </c>
    </row>
    <row r="28" customFormat="false" ht="15" hidden="false" customHeight="false" outlineLevel="0" collapsed="false">
      <c r="A28" s="34" t="n">
        <v>46388</v>
      </c>
      <c r="B28" s="35" t="n">
        <f aca="false">YEAR(A28)</f>
        <v>2027</v>
      </c>
      <c r="C28" s="12" t="n">
        <f aca="false">SUMPRODUCT((MONTH('Stratégie 1'!$A$9:$A$508)=MONTH($A28))*(YEAR('Stratégie 1'!$A$9:$A$508)=$B28)*('Stratégie 1'!$K$9:$K$508&lt;&gt;""))+SUMPRODUCT((MONTH('Stratégie 2'!$A$9:$A$508)=MONTH($A28))*(YEAR('Stratégie 2'!$A$9:$A$508)=$B28)*('Stratégie 2'!$K$9:$K$508&lt;&gt;""))+SUMPRODUCT((MONTH('Stratégie 3'!$A$9:$A$508)=MONTH($A28))*(YEAR('Stratégie 3'!$A$9:$A$508)=$B28)*('Stratégie 3'!$K$9:$K$508&lt;&gt;""))+SUMPRODUCT((MONTH('Stratégie 4'!$A$9:$A$508)=MONTH($A28))*(YEAR('Stratégie 4'!$A$9:$A$508)=$B28)*('Stratégie 4'!$K$9:$K$508&lt;&gt;""))</f>
        <v>0</v>
      </c>
      <c r="D28" s="12" t="n">
        <f aca="false">SUMPRODUCT((MONTH('Stratégie 1'!$A$9:$A$508)=MONTH($A28))*(YEAR('Stratégie 1'!$A$9:$A$508)=$B28)*('Stratégie 1'!$K$9:$K$508="W"))+SUMPRODUCT((MONTH('Stratégie 2'!$A$9:$A$508)=MONTH($A28))*(YEAR('Stratégie 2'!$A$9:$A$508)=$B28)*('Stratégie 2'!$K$9:$K$508="W"))+SUMPRODUCT((MONTH('Stratégie 3'!$A$9:$A$508)=MONTH($A28))*(YEAR('Stratégie 3'!$A$9:$A$508)=$B28)*('Stratégie 3'!$K$9:$K$508="W"))+SUMPRODUCT((MONTH('Stratégie 4'!$A$9:$A$508)=MONTH($A28))*(YEAR('Stratégie 4'!$A$9:$A$508)=$B28)*('Stratégie 4'!$K$9:$K$508="W"))</f>
        <v>0</v>
      </c>
      <c r="E28" s="12" t="n">
        <f aca="false">SUMPRODUCT((MONTH('Stratégie 1'!$A$9:$A$508)=MONTH($A28))*(YEAR('Stratégie 1'!$A$9:$A$508)=$B28)*('Stratégie 1'!$K$9:$K$508="L"))+SUMPRODUCT((MONTH('Stratégie 2'!$A$9:$A$508)=MONTH($A28))*(YEAR('Stratégie 2'!$A$9:$A$508)=$B28)*('Stratégie 2'!$K$9:$K$508="L"))+SUMPRODUCT((MONTH('Stratégie 3'!$A$9:$A$508)=MONTH($A28))*(YEAR('Stratégie 3'!$A$9:$A$508)=$B28)*('Stratégie 3'!$K$9:$K$508="L"))+SUMPRODUCT((MONTH('Stratégie 4'!$A$9:$A$508)=MONTH($A28))*(YEAR('Stratégie 4'!$A$9:$A$508)=$B28)*('Stratégie 4'!$K$9:$K$508="L"))</f>
        <v>0</v>
      </c>
      <c r="F28" s="13" t="str">
        <f aca="false">IFERROR(D28/C28,"")</f>
        <v/>
      </c>
      <c r="G28" s="15" t="n">
        <f aca="false">SUMPRODUCT((MONTH('Stratégie 1'!$A$9:$A$508)=MONTH($A28))*(YEAR('Stratégie 1'!$A$9:$A$508)=$B28)*N('Stratégie 1'!$L$9:$L$508))+SUMPRODUCT((MONTH('Stratégie 2'!$A$9:$A$508)=MONTH($A28))*(YEAR('Stratégie 2'!$A$9:$A$508)=$B28)*N('Stratégie 2'!$L$9:$L$508))+SUMPRODUCT((MONTH('Stratégie 3'!$A$9:$A$508)=MONTH($A28))*(YEAR('Stratégie 3'!$A$9:$A$508)=$B28)*N('Stratégie 3'!$L$9:$L$508))+SUMPRODUCT((MONTH('Stratégie 4'!$A$9:$A$508)=MONTH($A28))*(YEAR('Stratégie 4'!$A$9:$A$508)=$B28)*N('Stratégie 4'!$L$9:$L$508))</f>
        <v>0</v>
      </c>
      <c r="H28" s="13" t="str">
        <f aca="false">IFERROR(G28/(SUMPRODUCT((MONTH('Stratégie 1'!$A$9:$A$508)=MONTH($A28))*(YEAR('Stratégie 1'!$A$9:$A$508)=$B28)*N('Stratégie 1'!$J$9:$J$508))+SUMPRODUCT((MONTH('Stratégie 2'!$A$9:$A$508)=MONTH($A28))*(YEAR('Stratégie 2'!$A$9:$A$508)=$B28)*N('Stratégie 2'!$J$9:$J$508))+SUMPRODUCT((MONTH('Stratégie 3'!$A$9:$A$508)=MONTH($A28))*(YEAR('Stratégie 3'!$A$9:$A$508)=$B28)*N('Stratégie 3'!$J$9:$J$508))+SUMPRODUCT((MONTH('Stratégie 4'!$A$9:$A$508)=MONTH($A28))*(YEAR('Stratégie 4'!$A$9:$A$508)=$B28)*N('Stratégie 4'!$J$9:$J$508))),"")</f>
        <v/>
      </c>
      <c r="I28" s="15" t="n">
        <f aca="false">SUM($G$4:G28)</f>
        <v>3.4</v>
      </c>
    </row>
    <row r="29" customFormat="false" ht="15" hidden="false" customHeight="false" outlineLevel="0" collapsed="false">
      <c r="A29" s="34" t="n">
        <v>46419</v>
      </c>
      <c r="B29" s="35" t="n">
        <f aca="false">YEAR(A29)</f>
        <v>2027</v>
      </c>
      <c r="C29" s="12" t="n">
        <f aca="false">SUMPRODUCT((MONTH('Stratégie 1'!$A$9:$A$508)=MONTH($A29))*(YEAR('Stratégie 1'!$A$9:$A$508)=$B29)*('Stratégie 1'!$K$9:$K$508&lt;&gt;""))+SUMPRODUCT((MONTH('Stratégie 2'!$A$9:$A$508)=MONTH($A29))*(YEAR('Stratégie 2'!$A$9:$A$508)=$B29)*('Stratégie 2'!$K$9:$K$508&lt;&gt;""))+SUMPRODUCT((MONTH('Stratégie 3'!$A$9:$A$508)=MONTH($A29))*(YEAR('Stratégie 3'!$A$9:$A$508)=$B29)*('Stratégie 3'!$K$9:$K$508&lt;&gt;""))+SUMPRODUCT((MONTH('Stratégie 4'!$A$9:$A$508)=MONTH($A29))*(YEAR('Stratégie 4'!$A$9:$A$508)=$B29)*('Stratégie 4'!$K$9:$K$508&lt;&gt;""))</f>
        <v>0</v>
      </c>
      <c r="D29" s="12" t="n">
        <f aca="false">SUMPRODUCT((MONTH('Stratégie 1'!$A$9:$A$508)=MONTH($A29))*(YEAR('Stratégie 1'!$A$9:$A$508)=$B29)*('Stratégie 1'!$K$9:$K$508="W"))+SUMPRODUCT((MONTH('Stratégie 2'!$A$9:$A$508)=MONTH($A29))*(YEAR('Stratégie 2'!$A$9:$A$508)=$B29)*('Stratégie 2'!$K$9:$K$508="W"))+SUMPRODUCT((MONTH('Stratégie 3'!$A$9:$A$508)=MONTH($A29))*(YEAR('Stratégie 3'!$A$9:$A$508)=$B29)*('Stratégie 3'!$K$9:$K$508="W"))+SUMPRODUCT((MONTH('Stratégie 4'!$A$9:$A$508)=MONTH($A29))*(YEAR('Stratégie 4'!$A$9:$A$508)=$B29)*('Stratégie 4'!$K$9:$K$508="W"))</f>
        <v>0</v>
      </c>
      <c r="E29" s="12" t="n">
        <f aca="false">SUMPRODUCT((MONTH('Stratégie 1'!$A$9:$A$508)=MONTH($A29))*(YEAR('Stratégie 1'!$A$9:$A$508)=$B29)*('Stratégie 1'!$K$9:$K$508="L"))+SUMPRODUCT((MONTH('Stratégie 2'!$A$9:$A$508)=MONTH($A29))*(YEAR('Stratégie 2'!$A$9:$A$508)=$B29)*('Stratégie 2'!$K$9:$K$508="L"))+SUMPRODUCT((MONTH('Stratégie 3'!$A$9:$A$508)=MONTH($A29))*(YEAR('Stratégie 3'!$A$9:$A$508)=$B29)*('Stratégie 3'!$K$9:$K$508="L"))+SUMPRODUCT((MONTH('Stratégie 4'!$A$9:$A$508)=MONTH($A29))*(YEAR('Stratégie 4'!$A$9:$A$508)=$B29)*('Stratégie 4'!$K$9:$K$508="L"))</f>
        <v>0</v>
      </c>
      <c r="F29" s="13" t="str">
        <f aca="false">IFERROR(D29/C29,"")</f>
        <v/>
      </c>
      <c r="G29" s="15" t="n">
        <f aca="false">SUMPRODUCT((MONTH('Stratégie 1'!$A$9:$A$508)=MONTH($A29))*(YEAR('Stratégie 1'!$A$9:$A$508)=$B29)*N('Stratégie 1'!$L$9:$L$508))+SUMPRODUCT((MONTH('Stratégie 2'!$A$9:$A$508)=MONTH($A29))*(YEAR('Stratégie 2'!$A$9:$A$508)=$B29)*N('Stratégie 2'!$L$9:$L$508))+SUMPRODUCT((MONTH('Stratégie 3'!$A$9:$A$508)=MONTH($A29))*(YEAR('Stratégie 3'!$A$9:$A$508)=$B29)*N('Stratégie 3'!$L$9:$L$508))+SUMPRODUCT((MONTH('Stratégie 4'!$A$9:$A$508)=MONTH($A29))*(YEAR('Stratégie 4'!$A$9:$A$508)=$B29)*N('Stratégie 4'!$L$9:$L$508))</f>
        <v>0</v>
      </c>
      <c r="H29" s="13" t="str">
        <f aca="false">IFERROR(G29/(SUMPRODUCT((MONTH('Stratégie 1'!$A$9:$A$508)=MONTH($A29))*(YEAR('Stratégie 1'!$A$9:$A$508)=$B29)*N('Stratégie 1'!$J$9:$J$508))+SUMPRODUCT((MONTH('Stratégie 2'!$A$9:$A$508)=MONTH($A29))*(YEAR('Stratégie 2'!$A$9:$A$508)=$B29)*N('Stratégie 2'!$J$9:$J$508))+SUMPRODUCT((MONTH('Stratégie 3'!$A$9:$A$508)=MONTH($A29))*(YEAR('Stratégie 3'!$A$9:$A$508)=$B29)*N('Stratégie 3'!$J$9:$J$508))+SUMPRODUCT((MONTH('Stratégie 4'!$A$9:$A$508)=MONTH($A29))*(YEAR('Stratégie 4'!$A$9:$A$508)=$B29)*N('Stratégie 4'!$J$9:$J$508))),"")</f>
        <v/>
      </c>
      <c r="I29" s="15" t="n">
        <f aca="false">SUM($G$4:G29)</f>
        <v>3.4</v>
      </c>
    </row>
    <row r="30" customFormat="false" ht="15" hidden="false" customHeight="false" outlineLevel="0" collapsed="false">
      <c r="A30" s="34" t="n">
        <v>46447</v>
      </c>
      <c r="B30" s="35" t="n">
        <f aca="false">YEAR(A30)</f>
        <v>2027</v>
      </c>
      <c r="C30" s="12" t="n">
        <f aca="false">SUMPRODUCT((MONTH('Stratégie 1'!$A$9:$A$508)=MONTH($A30))*(YEAR('Stratégie 1'!$A$9:$A$508)=$B30)*('Stratégie 1'!$K$9:$K$508&lt;&gt;""))+SUMPRODUCT((MONTH('Stratégie 2'!$A$9:$A$508)=MONTH($A30))*(YEAR('Stratégie 2'!$A$9:$A$508)=$B30)*('Stratégie 2'!$K$9:$K$508&lt;&gt;""))+SUMPRODUCT((MONTH('Stratégie 3'!$A$9:$A$508)=MONTH($A30))*(YEAR('Stratégie 3'!$A$9:$A$508)=$B30)*('Stratégie 3'!$K$9:$K$508&lt;&gt;""))+SUMPRODUCT((MONTH('Stratégie 4'!$A$9:$A$508)=MONTH($A30))*(YEAR('Stratégie 4'!$A$9:$A$508)=$B30)*('Stratégie 4'!$K$9:$K$508&lt;&gt;""))</f>
        <v>0</v>
      </c>
      <c r="D30" s="12" t="n">
        <f aca="false">SUMPRODUCT((MONTH('Stratégie 1'!$A$9:$A$508)=MONTH($A30))*(YEAR('Stratégie 1'!$A$9:$A$508)=$B30)*('Stratégie 1'!$K$9:$K$508="W"))+SUMPRODUCT((MONTH('Stratégie 2'!$A$9:$A$508)=MONTH($A30))*(YEAR('Stratégie 2'!$A$9:$A$508)=$B30)*('Stratégie 2'!$K$9:$K$508="W"))+SUMPRODUCT((MONTH('Stratégie 3'!$A$9:$A$508)=MONTH($A30))*(YEAR('Stratégie 3'!$A$9:$A$508)=$B30)*('Stratégie 3'!$K$9:$K$508="W"))+SUMPRODUCT((MONTH('Stratégie 4'!$A$9:$A$508)=MONTH($A30))*(YEAR('Stratégie 4'!$A$9:$A$508)=$B30)*('Stratégie 4'!$K$9:$K$508="W"))</f>
        <v>0</v>
      </c>
      <c r="E30" s="12" t="n">
        <f aca="false">SUMPRODUCT((MONTH('Stratégie 1'!$A$9:$A$508)=MONTH($A30))*(YEAR('Stratégie 1'!$A$9:$A$508)=$B30)*('Stratégie 1'!$K$9:$K$508="L"))+SUMPRODUCT((MONTH('Stratégie 2'!$A$9:$A$508)=MONTH($A30))*(YEAR('Stratégie 2'!$A$9:$A$508)=$B30)*('Stratégie 2'!$K$9:$K$508="L"))+SUMPRODUCT((MONTH('Stratégie 3'!$A$9:$A$508)=MONTH($A30))*(YEAR('Stratégie 3'!$A$9:$A$508)=$B30)*('Stratégie 3'!$K$9:$K$508="L"))+SUMPRODUCT((MONTH('Stratégie 4'!$A$9:$A$508)=MONTH($A30))*(YEAR('Stratégie 4'!$A$9:$A$508)=$B30)*('Stratégie 4'!$K$9:$K$508="L"))</f>
        <v>0</v>
      </c>
      <c r="F30" s="13" t="str">
        <f aca="false">IFERROR(D30/C30,"")</f>
        <v/>
      </c>
      <c r="G30" s="15" t="n">
        <f aca="false">SUMPRODUCT((MONTH('Stratégie 1'!$A$9:$A$508)=MONTH($A30))*(YEAR('Stratégie 1'!$A$9:$A$508)=$B30)*N('Stratégie 1'!$L$9:$L$508))+SUMPRODUCT((MONTH('Stratégie 2'!$A$9:$A$508)=MONTH($A30))*(YEAR('Stratégie 2'!$A$9:$A$508)=$B30)*N('Stratégie 2'!$L$9:$L$508))+SUMPRODUCT((MONTH('Stratégie 3'!$A$9:$A$508)=MONTH($A30))*(YEAR('Stratégie 3'!$A$9:$A$508)=$B30)*N('Stratégie 3'!$L$9:$L$508))+SUMPRODUCT((MONTH('Stratégie 4'!$A$9:$A$508)=MONTH($A30))*(YEAR('Stratégie 4'!$A$9:$A$508)=$B30)*N('Stratégie 4'!$L$9:$L$508))</f>
        <v>0</v>
      </c>
      <c r="H30" s="13" t="str">
        <f aca="false">IFERROR(G30/(SUMPRODUCT((MONTH('Stratégie 1'!$A$9:$A$508)=MONTH($A30))*(YEAR('Stratégie 1'!$A$9:$A$508)=$B30)*N('Stratégie 1'!$J$9:$J$508))+SUMPRODUCT((MONTH('Stratégie 2'!$A$9:$A$508)=MONTH($A30))*(YEAR('Stratégie 2'!$A$9:$A$508)=$B30)*N('Stratégie 2'!$J$9:$J$508))+SUMPRODUCT((MONTH('Stratégie 3'!$A$9:$A$508)=MONTH($A30))*(YEAR('Stratégie 3'!$A$9:$A$508)=$B30)*N('Stratégie 3'!$J$9:$J$508))+SUMPRODUCT((MONTH('Stratégie 4'!$A$9:$A$508)=MONTH($A30))*(YEAR('Stratégie 4'!$A$9:$A$508)=$B30)*N('Stratégie 4'!$J$9:$J$508))),"")</f>
        <v/>
      </c>
      <c r="I30" s="15" t="n">
        <f aca="false">SUM($G$4:G30)</f>
        <v>3.4</v>
      </c>
    </row>
    <row r="31" customFormat="false" ht="15" hidden="false" customHeight="false" outlineLevel="0" collapsed="false">
      <c r="A31" s="34" t="n">
        <v>46478</v>
      </c>
      <c r="B31" s="35" t="n">
        <f aca="false">YEAR(A31)</f>
        <v>2027</v>
      </c>
      <c r="C31" s="12" t="n">
        <f aca="false">SUMPRODUCT((MONTH('Stratégie 1'!$A$9:$A$508)=MONTH($A31))*(YEAR('Stratégie 1'!$A$9:$A$508)=$B31)*('Stratégie 1'!$K$9:$K$508&lt;&gt;""))+SUMPRODUCT((MONTH('Stratégie 2'!$A$9:$A$508)=MONTH($A31))*(YEAR('Stratégie 2'!$A$9:$A$508)=$B31)*('Stratégie 2'!$K$9:$K$508&lt;&gt;""))+SUMPRODUCT((MONTH('Stratégie 3'!$A$9:$A$508)=MONTH($A31))*(YEAR('Stratégie 3'!$A$9:$A$508)=$B31)*('Stratégie 3'!$K$9:$K$508&lt;&gt;""))+SUMPRODUCT((MONTH('Stratégie 4'!$A$9:$A$508)=MONTH($A31))*(YEAR('Stratégie 4'!$A$9:$A$508)=$B31)*('Stratégie 4'!$K$9:$K$508&lt;&gt;""))</f>
        <v>0</v>
      </c>
      <c r="D31" s="12" t="n">
        <f aca="false">SUMPRODUCT((MONTH('Stratégie 1'!$A$9:$A$508)=MONTH($A31))*(YEAR('Stratégie 1'!$A$9:$A$508)=$B31)*('Stratégie 1'!$K$9:$K$508="W"))+SUMPRODUCT((MONTH('Stratégie 2'!$A$9:$A$508)=MONTH($A31))*(YEAR('Stratégie 2'!$A$9:$A$508)=$B31)*('Stratégie 2'!$K$9:$K$508="W"))+SUMPRODUCT((MONTH('Stratégie 3'!$A$9:$A$508)=MONTH($A31))*(YEAR('Stratégie 3'!$A$9:$A$508)=$B31)*('Stratégie 3'!$K$9:$K$508="W"))+SUMPRODUCT((MONTH('Stratégie 4'!$A$9:$A$508)=MONTH($A31))*(YEAR('Stratégie 4'!$A$9:$A$508)=$B31)*('Stratégie 4'!$K$9:$K$508="W"))</f>
        <v>0</v>
      </c>
      <c r="E31" s="12" t="n">
        <f aca="false">SUMPRODUCT((MONTH('Stratégie 1'!$A$9:$A$508)=MONTH($A31))*(YEAR('Stratégie 1'!$A$9:$A$508)=$B31)*('Stratégie 1'!$K$9:$K$508="L"))+SUMPRODUCT((MONTH('Stratégie 2'!$A$9:$A$508)=MONTH($A31))*(YEAR('Stratégie 2'!$A$9:$A$508)=$B31)*('Stratégie 2'!$K$9:$K$508="L"))+SUMPRODUCT((MONTH('Stratégie 3'!$A$9:$A$508)=MONTH($A31))*(YEAR('Stratégie 3'!$A$9:$A$508)=$B31)*('Stratégie 3'!$K$9:$K$508="L"))+SUMPRODUCT((MONTH('Stratégie 4'!$A$9:$A$508)=MONTH($A31))*(YEAR('Stratégie 4'!$A$9:$A$508)=$B31)*('Stratégie 4'!$K$9:$K$508="L"))</f>
        <v>0</v>
      </c>
      <c r="F31" s="13" t="str">
        <f aca="false">IFERROR(D31/C31,"")</f>
        <v/>
      </c>
      <c r="G31" s="15" t="n">
        <f aca="false">SUMPRODUCT((MONTH('Stratégie 1'!$A$9:$A$508)=MONTH($A31))*(YEAR('Stratégie 1'!$A$9:$A$508)=$B31)*N('Stratégie 1'!$L$9:$L$508))+SUMPRODUCT((MONTH('Stratégie 2'!$A$9:$A$508)=MONTH($A31))*(YEAR('Stratégie 2'!$A$9:$A$508)=$B31)*N('Stratégie 2'!$L$9:$L$508))+SUMPRODUCT((MONTH('Stratégie 3'!$A$9:$A$508)=MONTH($A31))*(YEAR('Stratégie 3'!$A$9:$A$508)=$B31)*N('Stratégie 3'!$L$9:$L$508))+SUMPRODUCT((MONTH('Stratégie 4'!$A$9:$A$508)=MONTH($A31))*(YEAR('Stratégie 4'!$A$9:$A$508)=$B31)*N('Stratégie 4'!$L$9:$L$508))</f>
        <v>0</v>
      </c>
      <c r="H31" s="13" t="str">
        <f aca="false">IFERROR(G31/(SUMPRODUCT((MONTH('Stratégie 1'!$A$9:$A$508)=MONTH($A31))*(YEAR('Stratégie 1'!$A$9:$A$508)=$B31)*N('Stratégie 1'!$J$9:$J$508))+SUMPRODUCT((MONTH('Stratégie 2'!$A$9:$A$508)=MONTH($A31))*(YEAR('Stratégie 2'!$A$9:$A$508)=$B31)*N('Stratégie 2'!$J$9:$J$508))+SUMPRODUCT((MONTH('Stratégie 3'!$A$9:$A$508)=MONTH($A31))*(YEAR('Stratégie 3'!$A$9:$A$508)=$B31)*N('Stratégie 3'!$J$9:$J$508))+SUMPRODUCT((MONTH('Stratégie 4'!$A$9:$A$508)=MONTH($A31))*(YEAR('Stratégie 4'!$A$9:$A$508)=$B31)*N('Stratégie 4'!$J$9:$J$508))),"")</f>
        <v/>
      </c>
      <c r="I31" s="15" t="n">
        <f aca="false">SUM($G$4:G31)</f>
        <v>3.4</v>
      </c>
    </row>
    <row r="32" customFormat="false" ht="15" hidden="false" customHeight="false" outlineLevel="0" collapsed="false">
      <c r="A32" s="34" t="n">
        <v>46508</v>
      </c>
      <c r="B32" s="35" t="n">
        <f aca="false">YEAR(A32)</f>
        <v>2027</v>
      </c>
      <c r="C32" s="12" t="n">
        <f aca="false">SUMPRODUCT((MONTH('Stratégie 1'!$A$9:$A$508)=MONTH($A32))*(YEAR('Stratégie 1'!$A$9:$A$508)=$B32)*('Stratégie 1'!$K$9:$K$508&lt;&gt;""))+SUMPRODUCT((MONTH('Stratégie 2'!$A$9:$A$508)=MONTH($A32))*(YEAR('Stratégie 2'!$A$9:$A$508)=$B32)*('Stratégie 2'!$K$9:$K$508&lt;&gt;""))+SUMPRODUCT((MONTH('Stratégie 3'!$A$9:$A$508)=MONTH($A32))*(YEAR('Stratégie 3'!$A$9:$A$508)=$B32)*('Stratégie 3'!$K$9:$K$508&lt;&gt;""))+SUMPRODUCT((MONTH('Stratégie 4'!$A$9:$A$508)=MONTH($A32))*(YEAR('Stratégie 4'!$A$9:$A$508)=$B32)*('Stratégie 4'!$K$9:$K$508&lt;&gt;""))</f>
        <v>0</v>
      </c>
      <c r="D32" s="12" t="n">
        <f aca="false">SUMPRODUCT((MONTH('Stratégie 1'!$A$9:$A$508)=MONTH($A32))*(YEAR('Stratégie 1'!$A$9:$A$508)=$B32)*('Stratégie 1'!$K$9:$K$508="W"))+SUMPRODUCT((MONTH('Stratégie 2'!$A$9:$A$508)=MONTH($A32))*(YEAR('Stratégie 2'!$A$9:$A$508)=$B32)*('Stratégie 2'!$K$9:$K$508="W"))+SUMPRODUCT((MONTH('Stratégie 3'!$A$9:$A$508)=MONTH($A32))*(YEAR('Stratégie 3'!$A$9:$A$508)=$B32)*('Stratégie 3'!$K$9:$K$508="W"))+SUMPRODUCT((MONTH('Stratégie 4'!$A$9:$A$508)=MONTH($A32))*(YEAR('Stratégie 4'!$A$9:$A$508)=$B32)*('Stratégie 4'!$K$9:$K$508="W"))</f>
        <v>0</v>
      </c>
      <c r="E32" s="12" t="n">
        <f aca="false">SUMPRODUCT((MONTH('Stratégie 1'!$A$9:$A$508)=MONTH($A32))*(YEAR('Stratégie 1'!$A$9:$A$508)=$B32)*('Stratégie 1'!$K$9:$K$508="L"))+SUMPRODUCT((MONTH('Stratégie 2'!$A$9:$A$508)=MONTH($A32))*(YEAR('Stratégie 2'!$A$9:$A$508)=$B32)*('Stratégie 2'!$K$9:$K$508="L"))+SUMPRODUCT((MONTH('Stratégie 3'!$A$9:$A$508)=MONTH($A32))*(YEAR('Stratégie 3'!$A$9:$A$508)=$B32)*('Stratégie 3'!$K$9:$K$508="L"))+SUMPRODUCT((MONTH('Stratégie 4'!$A$9:$A$508)=MONTH($A32))*(YEAR('Stratégie 4'!$A$9:$A$508)=$B32)*('Stratégie 4'!$K$9:$K$508="L"))</f>
        <v>0</v>
      </c>
      <c r="F32" s="13" t="str">
        <f aca="false">IFERROR(D32/C32,"")</f>
        <v/>
      </c>
      <c r="G32" s="15" t="n">
        <f aca="false">SUMPRODUCT((MONTH('Stratégie 1'!$A$9:$A$508)=MONTH($A32))*(YEAR('Stratégie 1'!$A$9:$A$508)=$B32)*N('Stratégie 1'!$L$9:$L$508))+SUMPRODUCT((MONTH('Stratégie 2'!$A$9:$A$508)=MONTH($A32))*(YEAR('Stratégie 2'!$A$9:$A$508)=$B32)*N('Stratégie 2'!$L$9:$L$508))+SUMPRODUCT((MONTH('Stratégie 3'!$A$9:$A$508)=MONTH($A32))*(YEAR('Stratégie 3'!$A$9:$A$508)=$B32)*N('Stratégie 3'!$L$9:$L$508))+SUMPRODUCT((MONTH('Stratégie 4'!$A$9:$A$508)=MONTH($A32))*(YEAR('Stratégie 4'!$A$9:$A$508)=$B32)*N('Stratégie 4'!$L$9:$L$508))</f>
        <v>0</v>
      </c>
      <c r="H32" s="13" t="str">
        <f aca="false">IFERROR(G32/(SUMPRODUCT((MONTH('Stratégie 1'!$A$9:$A$508)=MONTH($A32))*(YEAR('Stratégie 1'!$A$9:$A$508)=$B32)*N('Stratégie 1'!$J$9:$J$508))+SUMPRODUCT((MONTH('Stratégie 2'!$A$9:$A$508)=MONTH($A32))*(YEAR('Stratégie 2'!$A$9:$A$508)=$B32)*N('Stratégie 2'!$J$9:$J$508))+SUMPRODUCT((MONTH('Stratégie 3'!$A$9:$A$508)=MONTH($A32))*(YEAR('Stratégie 3'!$A$9:$A$508)=$B32)*N('Stratégie 3'!$J$9:$J$508))+SUMPRODUCT((MONTH('Stratégie 4'!$A$9:$A$508)=MONTH($A32))*(YEAR('Stratégie 4'!$A$9:$A$508)=$B32)*N('Stratégie 4'!$J$9:$J$508))),"")</f>
        <v/>
      </c>
      <c r="I32" s="15" t="n">
        <f aca="false">SUM($G$4:G32)</f>
        <v>3.4</v>
      </c>
    </row>
    <row r="33" customFormat="false" ht="15" hidden="false" customHeight="false" outlineLevel="0" collapsed="false">
      <c r="A33" s="34" t="n">
        <v>46539</v>
      </c>
      <c r="B33" s="35" t="n">
        <f aca="false">YEAR(A33)</f>
        <v>2027</v>
      </c>
      <c r="C33" s="12" t="n">
        <f aca="false">SUMPRODUCT((MONTH('Stratégie 1'!$A$9:$A$508)=MONTH($A33))*(YEAR('Stratégie 1'!$A$9:$A$508)=$B33)*('Stratégie 1'!$K$9:$K$508&lt;&gt;""))+SUMPRODUCT((MONTH('Stratégie 2'!$A$9:$A$508)=MONTH($A33))*(YEAR('Stratégie 2'!$A$9:$A$508)=$B33)*('Stratégie 2'!$K$9:$K$508&lt;&gt;""))+SUMPRODUCT((MONTH('Stratégie 3'!$A$9:$A$508)=MONTH($A33))*(YEAR('Stratégie 3'!$A$9:$A$508)=$B33)*('Stratégie 3'!$K$9:$K$508&lt;&gt;""))+SUMPRODUCT((MONTH('Stratégie 4'!$A$9:$A$508)=MONTH($A33))*(YEAR('Stratégie 4'!$A$9:$A$508)=$B33)*('Stratégie 4'!$K$9:$K$508&lt;&gt;""))</f>
        <v>0</v>
      </c>
      <c r="D33" s="12" t="n">
        <f aca="false">SUMPRODUCT((MONTH('Stratégie 1'!$A$9:$A$508)=MONTH($A33))*(YEAR('Stratégie 1'!$A$9:$A$508)=$B33)*('Stratégie 1'!$K$9:$K$508="W"))+SUMPRODUCT((MONTH('Stratégie 2'!$A$9:$A$508)=MONTH($A33))*(YEAR('Stratégie 2'!$A$9:$A$508)=$B33)*('Stratégie 2'!$K$9:$K$508="W"))+SUMPRODUCT((MONTH('Stratégie 3'!$A$9:$A$508)=MONTH($A33))*(YEAR('Stratégie 3'!$A$9:$A$508)=$B33)*('Stratégie 3'!$K$9:$K$508="W"))+SUMPRODUCT((MONTH('Stratégie 4'!$A$9:$A$508)=MONTH($A33))*(YEAR('Stratégie 4'!$A$9:$A$508)=$B33)*('Stratégie 4'!$K$9:$K$508="W"))</f>
        <v>0</v>
      </c>
      <c r="E33" s="12" t="n">
        <f aca="false">SUMPRODUCT((MONTH('Stratégie 1'!$A$9:$A$508)=MONTH($A33))*(YEAR('Stratégie 1'!$A$9:$A$508)=$B33)*('Stratégie 1'!$K$9:$K$508="L"))+SUMPRODUCT((MONTH('Stratégie 2'!$A$9:$A$508)=MONTH($A33))*(YEAR('Stratégie 2'!$A$9:$A$508)=$B33)*('Stratégie 2'!$K$9:$K$508="L"))+SUMPRODUCT((MONTH('Stratégie 3'!$A$9:$A$508)=MONTH($A33))*(YEAR('Stratégie 3'!$A$9:$A$508)=$B33)*('Stratégie 3'!$K$9:$K$508="L"))+SUMPRODUCT((MONTH('Stratégie 4'!$A$9:$A$508)=MONTH($A33))*(YEAR('Stratégie 4'!$A$9:$A$508)=$B33)*('Stratégie 4'!$K$9:$K$508="L"))</f>
        <v>0</v>
      </c>
      <c r="F33" s="13" t="str">
        <f aca="false">IFERROR(D33/C33,"")</f>
        <v/>
      </c>
      <c r="G33" s="15" t="n">
        <f aca="false">SUMPRODUCT((MONTH('Stratégie 1'!$A$9:$A$508)=MONTH($A33))*(YEAR('Stratégie 1'!$A$9:$A$508)=$B33)*N('Stratégie 1'!$L$9:$L$508))+SUMPRODUCT((MONTH('Stratégie 2'!$A$9:$A$508)=MONTH($A33))*(YEAR('Stratégie 2'!$A$9:$A$508)=$B33)*N('Stratégie 2'!$L$9:$L$508))+SUMPRODUCT((MONTH('Stratégie 3'!$A$9:$A$508)=MONTH($A33))*(YEAR('Stratégie 3'!$A$9:$A$508)=$B33)*N('Stratégie 3'!$L$9:$L$508))+SUMPRODUCT((MONTH('Stratégie 4'!$A$9:$A$508)=MONTH($A33))*(YEAR('Stratégie 4'!$A$9:$A$508)=$B33)*N('Stratégie 4'!$L$9:$L$508))</f>
        <v>0</v>
      </c>
      <c r="H33" s="13" t="str">
        <f aca="false">IFERROR(G33/(SUMPRODUCT((MONTH('Stratégie 1'!$A$9:$A$508)=MONTH($A33))*(YEAR('Stratégie 1'!$A$9:$A$508)=$B33)*N('Stratégie 1'!$J$9:$J$508))+SUMPRODUCT((MONTH('Stratégie 2'!$A$9:$A$508)=MONTH($A33))*(YEAR('Stratégie 2'!$A$9:$A$508)=$B33)*N('Stratégie 2'!$J$9:$J$508))+SUMPRODUCT((MONTH('Stratégie 3'!$A$9:$A$508)=MONTH($A33))*(YEAR('Stratégie 3'!$A$9:$A$508)=$B33)*N('Stratégie 3'!$J$9:$J$508))+SUMPRODUCT((MONTH('Stratégie 4'!$A$9:$A$508)=MONTH($A33))*(YEAR('Stratégie 4'!$A$9:$A$508)=$B33)*N('Stratégie 4'!$J$9:$J$508))),"")</f>
        <v/>
      </c>
      <c r="I33" s="15" t="n">
        <f aca="false">SUM($G$4:G33)</f>
        <v>3.4</v>
      </c>
    </row>
    <row r="34" customFormat="false" ht="15" hidden="false" customHeight="false" outlineLevel="0" collapsed="false">
      <c r="A34" s="34" t="n">
        <v>46569</v>
      </c>
      <c r="B34" s="35" t="n">
        <f aca="false">YEAR(A34)</f>
        <v>2027</v>
      </c>
      <c r="C34" s="12" t="n">
        <f aca="false">SUMPRODUCT((MONTH('Stratégie 1'!$A$9:$A$508)=MONTH($A34))*(YEAR('Stratégie 1'!$A$9:$A$508)=$B34)*('Stratégie 1'!$K$9:$K$508&lt;&gt;""))+SUMPRODUCT((MONTH('Stratégie 2'!$A$9:$A$508)=MONTH($A34))*(YEAR('Stratégie 2'!$A$9:$A$508)=$B34)*('Stratégie 2'!$K$9:$K$508&lt;&gt;""))+SUMPRODUCT((MONTH('Stratégie 3'!$A$9:$A$508)=MONTH($A34))*(YEAR('Stratégie 3'!$A$9:$A$508)=$B34)*('Stratégie 3'!$K$9:$K$508&lt;&gt;""))+SUMPRODUCT((MONTH('Stratégie 4'!$A$9:$A$508)=MONTH($A34))*(YEAR('Stratégie 4'!$A$9:$A$508)=$B34)*('Stratégie 4'!$K$9:$K$508&lt;&gt;""))</f>
        <v>0</v>
      </c>
      <c r="D34" s="12" t="n">
        <f aca="false">SUMPRODUCT((MONTH('Stratégie 1'!$A$9:$A$508)=MONTH($A34))*(YEAR('Stratégie 1'!$A$9:$A$508)=$B34)*('Stratégie 1'!$K$9:$K$508="W"))+SUMPRODUCT((MONTH('Stratégie 2'!$A$9:$A$508)=MONTH($A34))*(YEAR('Stratégie 2'!$A$9:$A$508)=$B34)*('Stratégie 2'!$K$9:$K$508="W"))+SUMPRODUCT((MONTH('Stratégie 3'!$A$9:$A$508)=MONTH($A34))*(YEAR('Stratégie 3'!$A$9:$A$508)=$B34)*('Stratégie 3'!$K$9:$K$508="W"))+SUMPRODUCT((MONTH('Stratégie 4'!$A$9:$A$508)=MONTH($A34))*(YEAR('Stratégie 4'!$A$9:$A$508)=$B34)*('Stratégie 4'!$K$9:$K$508="W"))</f>
        <v>0</v>
      </c>
      <c r="E34" s="12" t="n">
        <f aca="false">SUMPRODUCT((MONTH('Stratégie 1'!$A$9:$A$508)=MONTH($A34))*(YEAR('Stratégie 1'!$A$9:$A$508)=$B34)*('Stratégie 1'!$K$9:$K$508="L"))+SUMPRODUCT((MONTH('Stratégie 2'!$A$9:$A$508)=MONTH($A34))*(YEAR('Stratégie 2'!$A$9:$A$508)=$B34)*('Stratégie 2'!$K$9:$K$508="L"))+SUMPRODUCT((MONTH('Stratégie 3'!$A$9:$A$508)=MONTH($A34))*(YEAR('Stratégie 3'!$A$9:$A$508)=$B34)*('Stratégie 3'!$K$9:$K$508="L"))+SUMPRODUCT((MONTH('Stratégie 4'!$A$9:$A$508)=MONTH($A34))*(YEAR('Stratégie 4'!$A$9:$A$508)=$B34)*('Stratégie 4'!$K$9:$K$508="L"))</f>
        <v>0</v>
      </c>
      <c r="F34" s="13" t="str">
        <f aca="false">IFERROR(D34/C34,"")</f>
        <v/>
      </c>
      <c r="G34" s="15" t="n">
        <f aca="false">SUMPRODUCT((MONTH('Stratégie 1'!$A$9:$A$508)=MONTH($A34))*(YEAR('Stratégie 1'!$A$9:$A$508)=$B34)*N('Stratégie 1'!$L$9:$L$508))+SUMPRODUCT((MONTH('Stratégie 2'!$A$9:$A$508)=MONTH($A34))*(YEAR('Stratégie 2'!$A$9:$A$508)=$B34)*N('Stratégie 2'!$L$9:$L$508))+SUMPRODUCT((MONTH('Stratégie 3'!$A$9:$A$508)=MONTH($A34))*(YEAR('Stratégie 3'!$A$9:$A$508)=$B34)*N('Stratégie 3'!$L$9:$L$508))+SUMPRODUCT((MONTH('Stratégie 4'!$A$9:$A$508)=MONTH($A34))*(YEAR('Stratégie 4'!$A$9:$A$508)=$B34)*N('Stratégie 4'!$L$9:$L$508))</f>
        <v>0</v>
      </c>
      <c r="H34" s="13" t="str">
        <f aca="false">IFERROR(G34/(SUMPRODUCT((MONTH('Stratégie 1'!$A$9:$A$508)=MONTH($A34))*(YEAR('Stratégie 1'!$A$9:$A$508)=$B34)*N('Stratégie 1'!$J$9:$J$508))+SUMPRODUCT((MONTH('Stratégie 2'!$A$9:$A$508)=MONTH($A34))*(YEAR('Stratégie 2'!$A$9:$A$508)=$B34)*N('Stratégie 2'!$J$9:$J$508))+SUMPRODUCT((MONTH('Stratégie 3'!$A$9:$A$508)=MONTH($A34))*(YEAR('Stratégie 3'!$A$9:$A$508)=$B34)*N('Stratégie 3'!$J$9:$J$508))+SUMPRODUCT((MONTH('Stratégie 4'!$A$9:$A$508)=MONTH($A34))*(YEAR('Stratégie 4'!$A$9:$A$508)=$B34)*N('Stratégie 4'!$J$9:$J$508))),"")</f>
        <v/>
      </c>
      <c r="I34" s="15" t="n">
        <f aca="false">SUM($G$4:G34)</f>
        <v>3.4</v>
      </c>
    </row>
    <row r="35" customFormat="false" ht="15" hidden="false" customHeight="false" outlineLevel="0" collapsed="false">
      <c r="A35" s="34" t="n">
        <v>46600</v>
      </c>
      <c r="B35" s="35" t="n">
        <f aca="false">YEAR(A35)</f>
        <v>2027</v>
      </c>
      <c r="C35" s="12" t="n">
        <f aca="false">SUMPRODUCT((MONTH('Stratégie 1'!$A$9:$A$508)=MONTH($A35))*(YEAR('Stratégie 1'!$A$9:$A$508)=$B35)*('Stratégie 1'!$K$9:$K$508&lt;&gt;""))+SUMPRODUCT((MONTH('Stratégie 2'!$A$9:$A$508)=MONTH($A35))*(YEAR('Stratégie 2'!$A$9:$A$508)=$B35)*('Stratégie 2'!$K$9:$K$508&lt;&gt;""))+SUMPRODUCT((MONTH('Stratégie 3'!$A$9:$A$508)=MONTH($A35))*(YEAR('Stratégie 3'!$A$9:$A$508)=$B35)*('Stratégie 3'!$K$9:$K$508&lt;&gt;""))+SUMPRODUCT((MONTH('Stratégie 4'!$A$9:$A$508)=MONTH($A35))*(YEAR('Stratégie 4'!$A$9:$A$508)=$B35)*('Stratégie 4'!$K$9:$K$508&lt;&gt;""))</f>
        <v>0</v>
      </c>
      <c r="D35" s="12" t="n">
        <f aca="false">SUMPRODUCT((MONTH('Stratégie 1'!$A$9:$A$508)=MONTH($A35))*(YEAR('Stratégie 1'!$A$9:$A$508)=$B35)*('Stratégie 1'!$K$9:$K$508="W"))+SUMPRODUCT((MONTH('Stratégie 2'!$A$9:$A$508)=MONTH($A35))*(YEAR('Stratégie 2'!$A$9:$A$508)=$B35)*('Stratégie 2'!$K$9:$K$508="W"))+SUMPRODUCT((MONTH('Stratégie 3'!$A$9:$A$508)=MONTH($A35))*(YEAR('Stratégie 3'!$A$9:$A$508)=$B35)*('Stratégie 3'!$K$9:$K$508="W"))+SUMPRODUCT((MONTH('Stratégie 4'!$A$9:$A$508)=MONTH($A35))*(YEAR('Stratégie 4'!$A$9:$A$508)=$B35)*('Stratégie 4'!$K$9:$K$508="W"))</f>
        <v>0</v>
      </c>
      <c r="E35" s="12" t="n">
        <f aca="false">SUMPRODUCT((MONTH('Stratégie 1'!$A$9:$A$508)=MONTH($A35))*(YEAR('Stratégie 1'!$A$9:$A$508)=$B35)*('Stratégie 1'!$K$9:$K$508="L"))+SUMPRODUCT((MONTH('Stratégie 2'!$A$9:$A$508)=MONTH($A35))*(YEAR('Stratégie 2'!$A$9:$A$508)=$B35)*('Stratégie 2'!$K$9:$K$508="L"))+SUMPRODUCT((MONTH('Stratégie 3'!$A$9:$A$508)=MONTH($A35))*(YEAR('Stratégie 3'!$A$9:$A$508)=$B35)*('Stratégie 3'!$K$9:$K$508="L"))+SUMPRODUCT((MONTH('Stratégie 4'!$A$9:$A$508)=MONTH($A35))*(YEAR('Stratégie 4'!$A$9:$A$508)=$B35)*('Stratégie 4'!$K$9:$K$508="L"))</f>
        <v>0</v>
      </c>
      <c r="F35" s="13" t="str">
        <f aca="false">IFERROR(D35/C35,"")</f>
        <v/>
      </c>
      <c r="G35" s="15" t="n">
        <f aca="false">SUMPRODUCT((MONTH('Stratégie 1'!$A$9:$A$508)=MONTH($A35))*(YEAR('Stratégie 1'!$A$9:$A$508)=$B35)*N('Stratégie 1'!$L$9:$L$508))+SUMPRODUCT((MONTH('Stratégie 2'!$A$9:$A$508)=MONTH($A35))*(YEAR('Stratégie 2'!$A$9:$A$508)=$B35)*N('Stratégie 2'!$L$9:$L$508))+SUMPRODUCT((MONTH('Stratégie 3'!$A$9:$A$508)=MONTH($A35))*(YEAR('Stratégie 3'!$A$9:$A$508)=$B35)*N('Stratégie 3'!$L$9:$L$508))+SUMPRODUCT((MONTH('Stratégie 4'!$A$9:$A$508)=MONTH($A35))*(YEAR('Stratégie 4'!$A$9:$A$508)=$B35)*N('Stratégie 4'!$L$9:$L$508))</f>
        <v>0</v>
      </c>
      <c r="H35" s="13" t="str">
        <f aca="false">IFERROR(G35/(SUMPRODUCT((MONTH('Stratégie 1'!$A$9:$A$508)=MONTH($A35))*(YEAR('Stratégie 1'!$A$9:$A$508)=$B35)*N('Stratégie 1'!$J$9:$J$508))+SUMPRODUCT((MONTH('Stratégie 2'!$A$9:$A$508)=MONTH($A35))*(YEAR('Stratégie 2'!$A$9:$A$508)=$B35)*N('Stratégie 2'!$J$9:$J$508))+SUMPRODUCT((MONTH('Stratégie 3'!$A$9:$A$508)=MONTH($A35))*(YEAR('Stratégie 3'!$A$9:$A$508)=$B35)*N('Stratégie 3'!$J$9:$J$508))+SUMPRODUCT((MONTH('Stratégie 4'!$A$9:$A$508)=MONTH($A35))*(YEAR('Stratégie 4'!$A$9:$A$508)=$B35)*N('Stratégie 4'!$J$9:$J$508))),"")</f>
        <v/>
      </c>
      <c r="I35" s="15" t="n">
        <f aca="false">SUM($G$4:G35)</f>
        <v>3.4</v>
      </c>
    </row>
    <row r="36" customFormat="false" ht="15" hidden="false" customHeight="false" outlineLevel="0" collapsed="false">
      <c r="A36" s="34" t="n">
        <v>46631</v>
      </c>
      <c r="B36" s="35" t="n">
        <f aca="false">YEAR(A36)</f>
        <v>2027</v>
      </c>
      <c r="C36" s="12" t="n">
        <f aca="false">SUMPRODUCT((MONTH('Stratégie 1'!$A$9:$A$508)=MONTH($A36))*(YEAR('Stratégie 1'!$A$9:$A$508)=$B36)*('Stratégie 1'!$K$9:$K$508&lt;&gt;""))+SUMPRODUCT((MONTH('Stratégie 2'!$A$9:$A$508)=MONTH($A36))*(YEAR('Stratégie 2'!$A$9:$A$508)=$B36)*('Stratégie 2'!$K$9:$K$508&lt;&gt;""))+SUMPRODUCT((MONTH('Stratégie 3'!$A$9:$A$508)=MONTH($A36))*(YEAR('Stratégie 3'!$A$9:$A$508)=$B36)*('Stratégie 3'!$K$9:$K$508&lt;&gt;""))+SUMPRODUCT((MONTH('Stratégie 4'!$A$9:$A$508)=MONTH($A36))*(YEAR('Stratégie 4'!$A$9:$A$508)=$B36)*('Stratégie 4'!$K$9:$K$508&lt;&gt;""))</f>
        <v>0</v>
      </c>
      <c r="D36" s="12" t="n">
        <f aca="false">SUMPRODUCT((MONTH('Stratégie 1'!$A$9:$A$508)=MONTH($A36))*(YEAR('Stratégie 1'!$A$9:$A$508)=$B36)*('Stratégie 1'!$K$9:$K$508="W"))+SUMPRODUCT((MONTH('Stratégie 2'!$A$9:$A$508)=MONTH($A36))*(YEAR('Stratégie 2'!$A$9:$A$508)=$B36)*('Stratégie 2'!$K$9:$K$508="W"))+SUMPRODUCT((MONTH('Stratégie 3'!$A$9:$A$508)=MONTH($A36))*(YEAR('Stratégie 3'!$A$9:$A$508)=$B36)*('Stratégie 3'!$K$9:$K$508="W"))+SUMPRODUCT((MONTH('Stratégie 4'!$A$9:$A$508)=MONTH($A36))*(YEAR('Stratégie 4'!$A$9:$A$508)=$B36)*('Stratégie 4'!$K$9:$K$508="W"))</f>
        <v>0</v>
      </c>
      <c r="E36" s="12" t="n">
        <f aca="false">SUMPRODUCT((MONTH('Stratégie 1'!$A$9:$A$508)=MONTH($A36))*(YEAR('Stratégie 1'!$A$9:$A$508)=$B36)*('Stratégie 1'!$K$9:$K$508="L"))+SUMPRODUCT((MONTH('Stratégie 2'!$A$9:$A$508)=MONTH($A36))*(YEAR('Stratégie 2'!$A$9:$A$508)=$B36)*('Stratégie 2'!$K$9:$K$508="L"))+SUMPRODUCT((MONTH('Stratégie 3'!$A$9:$A$508)=MONTH($A36))*(YEAR('Stratégie 3'!$A$9:$A$508)=$B36)*('Stratégie 3'!$K$9:$K$508="L"))+SUMPRODUCT((MONTH('Stratégie 4'!$A$9:$A$508)=MONTH($A36))*(YEAR('Stratégie 4'!$A$9:$A$508)=$B36)*('Stratégie 4'!$K$9:$K$508="L"))</f>
        <v>0</v>
      </c>
      <c r="F36" s="13" t="str">
        <f aca="false">IFERROR(D36/C36,"")</f>
        <v/>
      </c>
      <c r="G36" s="15" t="n">
        <f aca="false">SUMPRODUCT((MONTH('Stratégie 1'!$A$9:$A$508)=MONTH($A36))*(YEAR('Stratégie 1'!$A$9:$A$508)=$B36)*N('Stratégie 1'!$L$9:$L$508))+SUMPRODUCT((MONTH('Stratégie 2'!$A$9:$A$508)=MONTH($A36))*(YEAR('Stratégie 2'!$A$9:$A$508)=$B36)*N('Stratégie 2'!$L$9:$L$508))+SUMPRODUCT((MONTH('Stratégie 3'!$A$9:$A$508)=MONTH($A36))*(YEAR('Stratégie 3'!$A$9:$A$508)=$B36)*N('Stratégie 3'!$L$9:$L$508))+SUMPRODUCT((MONTH('Stratégie 4'!$A$9:$A$508)=MONTH($A36))*(YEAR('Stratégie 4'!$A$9:$A$508)=$B36)*N('Stratégie 4'!$L$9:$L$508))</f>
        <v>0</v>
      </c>
      <c r="H36" s="13" t="str">
        <f aca="false">IFERROR(G36/(SUMPRODUCT((MONTH('Stratégie 1'!$A$9:$A$508)=MONTH($A36))*(YEAR('Stratégie 1'!$A$9:$A$508)=$B36)*N('Stratégie 1'!$J$9:$J$508))+SUMPRODUCT((MONTH('Stratégie 2'!$A$9:$A$508)=MONTH($A36))*(YEAR('Stratégie 2'!$A$9:$A$508)=$B36)*N('Stratégie 2'!$J$9:$J$508))+SUMPRODUCT((MONTH('Stratégie 3'!$A$9:$A$508)=MONTH($A36))*(YEAR('Stratégie 3'!$A$9:$A$508)=$B36)*N('Stratégie 3'!$J$9:$J$508))+SUMPRODUCT((MONTH('Stratégie 4'!$A$9:$A$508)=MONTH($A36))*(YEAR('Stratégie 4'!$A$9:$A$508)=$B36)*N('Stratégie 4'!$J$9:$J$508))),"")</f>
        <v/>
      </c>
      <c r="I36" s="15" t="n">
        <f aca="false">SUM($G$4:G36)</f>
        <v>3.4</v>
      </c>
    </row>
    <row r="37" customFormat="false" ht="15" hidden="false" customHeight="false" outlineLevel="0" collapsed="false">
      <c r="A37" s="34" t="n">
        <v>46661</v>
      </c>
      <c r="B37" s="35" t="n">
        <f aca="false">YEAR(A37)</f>
        <v>2027</v>
      </c>
      <c r="C37" s="12" t="n">
        <f aca="false">SUMPRODUCT((MONTH('Stratégie 1'!$A$9:$A$508)=MONTH($A37))*(YEAR('Stratégie 1'!$A$9:$A$508)=$B37)*('Stratégie 1'!$K$9:$K$508&lt;&gt;""))+SUMPRODUCT((MONTH('Stratégie 2'!$A$9:$A$508)=MONTH($A37))*(YEAR('Stratégie 2'!$A$9:$A$508)=$B37)*('Stratégie 2'!$K$9:$K$508&lt;&gt;""))+SUMPRODUCT((MONTH('Stratégie 3'!$A$9:$A$508)=MONTH($A37))*(YEAR('Stratégie 3'!$A$9:$A$508)=$B37)*('Stratégie 3'!$K$9:$K$508&lt;&gt;""))+SUMPRODUCT((MONTH('Stratégie 4'!$A$9:$A$508)=MONTH($A37))*(YEAR('Stratégie 4'!$A$9:$A$508)=$B37)*('Stratégie 4'!$K$9:$K$508&lt;&gt;""))</f>
        <v>0</v>
      </c>
      <c r="D37" s="12" t="n">
        <f aca="false">SUMPRODUCT((MONTH('Stratégie 1'!$A$9:$A$508)=MONTH($A37))*(YEAR('Stratégie 1'!$A$9:$A$508)=$B37)*('Stratégie 1'!$K$9:$K$508="W"))+SUMPRODUCT((MONTH('Stratégie 2'!$A$9:$A$508)=MONTH($A37))*(YEAR('Stratégie 2'!$A$9:$A$508)=$B37)*('Stratégie 2'!$K$9:$K$508="W"))+SUMPRODUCT((MONTH('Stratégie 3'!$A$9:$A$508)=MONTH($A37))*(YEAR('Stratégie 3'!$A$9:$A$508)=$B37)*('Stratégie 3'!$K$9:$K$508="W"))+SUMPRODUCT((MONTH('Stratégie 4'!$A$9:$A$508)=MONTH($A37))*(YEAR('Stratégie 4'!$A$9:$A$508)=$B37)*('Stratégie 4'!$K$9:$K$508="W"))</f>
        <v>0</v>
      </c>
      <c r="E37" s="12" t="n">
        <f aca="false">SUMPRODUCT((MONTH('Stratégie 1'!$A$9:$A$508)=MONTH($A37))*(YEAR('Stratégie 1'!$A$9:$A$508)=$B37)*('Stratégie 1'!$K$9:$K$508="L"))+SUMPRODUCT((MONTH('Stratégie 2'!$A$9:$A$508)=MONTH($A37))*(YEAR('Stratégie 2'!$A$9:$A$508)=$B37)*('Stratégie 2'!$K$9:$K$508="L"))+SUMPRODUCT((MONTH('Stratégie 3'!$A$9:$A$508)=MONTH($A37))*(YEAR('Stratégie 3'!$A$9:$A$508)=$B37)*('Stratégie 3'!$K$9:$K$508="L"))+SUMPRODUCT((MONTH('Stratégie 4'!$A$9:$A$508)=MONTH($A37))*(YEAR('Stratégie 4'!$A$9:$A$508)=$B37)*('Stratégie 4'!$K$9:$K$508="L"))</f>
        <v>0</v>
      </c>
      <c r="F37" s="13" t="str">
        <f aca="false">IFERROR(D37/C37,"")</f>
        <v/>
      </c>
      <c r="G37" s="15" t="n">
        <f aca="false">SUMPRODUCT((MONTH('Stratégie 1'!$A$9:$A$508)=MONTH($A37))*(YEAR('Stratégie 1'!$A$9:$A$508)=$B37)*N('Stratégie 1'!$L$9:$L$508))+SUMPRODUCT((MONTH('Stratégie 2'!$A$9:$A$508)=MONTH($A37))*(YEAR('Stratégie 2'!$A$9:$A$508)=$B37)*N('Stratégie 2'!$L$9:$L$508))+SUMPRODUCT((MONTH('Stratégie 3'!$A$9:$A$508)=MONTH($A37))*(YEAR('Stratégie 3'!$A$9:$A$508)=$B37)*N('Stratégie 3'!$L$9:$L$508))+SUMPRODUCT((MONTH('Stratégie 4'!$A$9:$A$508)=MONTH($A37))*(YEAR('Stratégie 4'!$A$9:$A$508)=$B37)*N('Stratégie 4'!$L$9:$L$508))</f>
        <v>0</v>
      </c>
      <c r="H37" s="13" t="str">
        <f aca="false">IFERROR(G37/(SUMPRODUCT((MONTH('Stratégie 1'!$A$9:$A$508)=MONTH($A37))*(YEAR('Stratégie 1'!$A$9:$A$508)=$B37)*N('Stratégie 1'!$J$9:$J$508))+SUMPRODUCT((MONTH('Stratégie 2'!$A$9:$A$508)=MONTH($A37))*(YEAR('Stratégie 2'!$A$9:$A$508)=$B37)*N('Stratégie 2'!$J$9:$J$508))+SUMPRODUCT((MONTH('Stratégie 3'!$A$9:$A$508)=MONTH($A37))*(YEAR('Stratégie 3'!$A$9:$A$508)=$B37)*N('Stratégie 3'!$J$9:$J$508))+SUMPRODUCT((MONTH('Stratégie 4'!$A$9:$A$508)=MONTH($A37))*(YEAR('Stratégie 4'!$A$9:$A$508)=$B37)*N('Stratégie 4'!$J$9:$J$508))),"")</f>
        <v/>
      </c>
      <c r="I37" s="15" t="n">
        <f aca="false">SUM($G$4:G37)</f>
        <v>3.4</v>
      </c>
    </row>
    <row r="38" customFormat="false" ht="15" hidden="false" customHeight="false" outlineLevel="0" collapsed="false">
      <c r="A38" s="34" t="n">
        <v>46692</v>
      </c>
      <c r="B38" s="35" t="n">
        <f aca="false">YEAR(A38)</f>
        <v>2027</v>
      </c>
      <c r="C38" s="12" t="n">
        <f aca="false">SUMPRODUCT((MONTH('Stratégie 1'!$A$9:$A$508)=MONTH($A38))*(YEAR('Stratégie 1'!$A$9:$A$508)=$B38)*('Stratégie 1'!$K$9:$K$508&lt;&gt;""))+SUMPRODUCT((MONTH('Stratégie 2'!$A$9:$A$508)=MONTH($A38))*(YEAR('Stratégie 2'!$A$9:$A$508)=$B38)*('Stratégie 2'!$K$9:$K$508&lt;&gt;""))+SUMPRODUCT((MONTH('Stratégie 3'!$A$9:$A$508)=MONTH($A38))*(YEAR('Stratégie 3'!$A$9:$A$508)=$B38)*('Stratégie 3'!$K$9:$K$508&lt;&gt;""))+SUMPRODUCT((MONTH('Stratégie 4'!$A$9:$A$508)=MONTH($A38))*(YEAR('Stratégie 4'!$A$9:$A$508)=$B38)*('Stratégie 4'!$K$9:$K$508&lt;&gt;""))</f>
        <v>0</v>
      </c>
      <c r="D38" s="12" t="n">
        <f aca="false">SUMPRODUCT((MONTH('Stratégie 1'!$A$9:$A$508)=MONTH($A38))*(YEAR('Stratégie 1'!$A$9:$A$508)=$B38)*('Stratégie 1'!$K$9:$K$508="W"))+SUMPRODUCT((MONTH('Stratégie 2'!$A$9:$A$508)=MONTH($A38))*(YEAR('Stratégie 2'!$A$9:$A$508)=$B38)*('Stratégie 2'!$K$9:$K$508="W"))+SUMPRODUCT((MONTH('Stratégie 3'!$A$9:$A$508)=MONTH($A38))*(YEAR('Stratégie 3'!$A$9:$A$508)=$B38)*('Stratégie 3'!$K$9:$K$508="W"))+SUMPRODUCT((MONTH('Stratégie 4'!$A$9:$A$508)=MONTH($A38))*(YEAR('Stratégie 4'!$A$9:$A$508)=$B38)*('Stratégie 4'!$K$9:$K$508="W"))</f>
        <v>0</v>
      </c>
      <c r="E38" s="12" t="n">
        <f aca="false">SUMPRODUCT((MONTH('Stratégie 1'!$A$9:$A$508)=MONTH($A38))*(YEAR('Stratégie 1'!$A$9:$A$508)=$B38)*('Stratégie 1'!$K$9:$K$508="L"))+SUMPRODUCT((MONTH('Stratégie 2'!$A$9:$A$508)=MONTH($A38))*(YEAR('Stratégie 2'!$A$9:$A$508)=$B38)*('Stratégie 2'!$K$9:$K$508="L"))+SUMPRODUCT((MONTH('Stratégie 3'!$A$9:$A$508)=MONTH($A38))*(YEAR('Stratégie 3'!$A$9:$A$508)=$B38)*('Stratégie 3'!$K$9:$K$508="L"))+SUMPRODUCT((MONTH('Stratégie 4'!$A$9:$A$508)=MONTH($A38))*(YEAR('Stratégie 4'!$A$9:$A$508)=$B38)*('Stratégie 4'!$K$9:$K$508="L"))</f>
        <v>0</v>
      </c>
      <c r="F38" s="13" t="str">
        <f aca="false">IFERROR(D38/C38,"")</f>
        <v/>
      </c>
      <c r="G38" s="15" t="n">
        <f aca="false">SUMPRODUCT((MONTH('Stratégie 1'!$A$9:$A$508)=MONTH($A38))*(YEAR('Stratégie 1'!$A$9:$A$508)=$B38)*N('Stratégie 1'!$L$9:$L$508))+SUMPRODUCT((MONTH('Stratégie 2'!$A$9:$A$508)=MONTH($A38))*(YEAR('Stratégie 2'!$A$9:$A$508)=$B38)*N('Stratégie 2'!$L$9:$L$508))+SUMPRODUCT((MONTH('Stratégie 3'!$A$9:$A$508)=MONTH($A38))*(YEAR('Stratégie 3'!$A$9:$A$508)=$B38)*N('Stratégie 3'!$L$9:$L$508))+SUMPRODUCT((MONTH('Stratégie 4'!$A$9:$A$508)=MONTH($A38))*(YEAR('Stratégie 4'!$A$9:$A$508)=$B38)*N('Stratégie 4'!$L$9:$L$508))</f>
        <v>0</v>
      </c>
      <c r="H38" s="13" t="str">
        <f aca="false">IFERROR(G38/(SUMPRODUCT((MONTH('Stratégie 1'!$A$9:$A$508)=MONTH($A38))*(YEAR('Stratégie 1'!$A$9:$A$508)=$B38)*N('Stratégie 1'!$J$9:$J$508))+SUMPRODUCT((MONTH('Stratégie 2'!$A$9:$A$508)=MONTH($A38))*(YEAR('Stratégie 2'!$A$9:$A$508)=$B38)*N('Stratégie 2'!$J$9:$J$508))+SUMPRODUCT((MONTH('Stratégie 3'!$A$9:$A$508)=MONTH($A38))*(YEAR('Stratégie 3'!$A$9:$A$508)=$B38)*N('Stratégie 3'!$J$9:$J$508))+SUMPRODUCT((MONTH('Stratégie 4'!$A$9:$A$508)=MONTH($A38))*(YEAR('Stratégie 4'!$A$9:$A$508)=$B38)*N('Stratégie 4'!$J$9:$J$508))),"")</f>
        <v/>
      </c>
      <c r="I38" s="15" t="n">
        <f aca="false">SUM($G$4:G38)</f>
        <v>3.4</v>
      </c>
    </row>
    <row r="39" customFormat="false" ht="15" hidden="false" customHeight="false" outlineLevel="0" collapsed="false">
      <c r="A39" s="34" t="n">
        <v>46722</v>
      </c>
      <c r="B39" s="35" t="n">
        <f aca="false">YEAR(A39)</f>
        <v>2027</v>
      </c>
      <c r="C39" s="12" t="n">
        <f aca="false">SUMPRODUCT((MONTH('Stratégie 1'!$A$9:$A$508)=MONTH($A39))*(YEAR('Stratégie 1'!$A$9:$A$508)=$B39)*('Stratégie 1'!$K$9:$K$508&lt;&gt;""))+SUMPRODUCT((MONTH('Stratégie 2'!$A$9:$A$508)=MONTH($A39))*(YEAR('Stratégie 2'!$A$9:$A$508)=$B39)*('Stratégie 2'!$K$9:$K$508&lt;&gt;""))+SUMPRODUCT((MONTH('Stratégie 3'!$A$9:$A$508)=MONTH($A39))*(YEAR('Stratégie 3'!$A$9:$A$508)=$B39)*('Stratégie 3'!$K$9:$K$508&lt;&gt;""))+SUMPRODUCT((MONTH('Stratégie 4'!$A$9:$A$508)=MONTH($A39))*(YEAR('Stratégie 4'!$A$9:$A$508)=$B39)*('Stratégie 4'!$K$9:$K$508&lt;&gt;""))</f>
        <v>0</v>
      </c>
      <c r="D39" s="12" t="n">
        <f aca="false">SUMPRODUCT((MONTH('Stratégie 1'!$A$9:$A$508)=MONTH($A39))*(YEAR('Stratégie 1'!$A$9:$A$508)=$B39)*('Stratégie 1'!$K$9:$K$508="W"))+SUMPRODUCT((MONTH('Stratégie 2'!$A$9:$A$508)=MONTH($A39))*(YEAR('Stratégie 2'!$A$9:$A$508)=$B39)*('Stratégie 2'!$K$9:$K$508="W"))+SUMPRODUCT((MONTH('Stratégie 3'!$A$9:$A$508)=MONTH($A39))*(YEAR('Stratégie 3'!$A$9:$A$508)=$B39)*('Stratégie 3'!$K$9:$K$508="W"))+SUMPRODUCT((MONTH('Stratégie 4'!$A$9:$A$508)=MONTH($A39))*(YEAR('Stratégie 4'!$A$9:$A$508)=$B39)*('Stratégie 4'!$K$9:$K$508="W"))</f>
        <v>0</v>
      </c>
      <c r="E39" s="12" t="n">
        <f aca="false">SUMPRODUCT((MONTH('Stratégie 1'!$A$9:$A$508)=MONTH($A39))*(YEAR('Stratégie 1'!$A$9:$A$508)=$B39)*('Stratégie 1'!$K$9:$K$508="L"))+SUMPRODUCT((MONTH('Stratégie 2'!$A$9:$A$508)=MONTH($A39))*(YEAR('Stratégie 2'!$A$9:$A$508)=$B39)*('Stratégie 2'!$K$9:$K$508="L"))+SUMPRODUCT((MONTH('Stratégie 3'!$A$9:$A$508)=MONTH($A39))*(YEAR('Stratégie 3'!$A$9:$A$508)=$B39)*('Stratégie 3'!$K$9:$K$508="L"))+SUMPRODUCT((MONTH('Stratégie 4'!$A$9:$A$508)=MONTH($A39))*(YEAR('Stratégie 4'!$A$9:$A$508)=$B39)*('Stratégie 4'!$K$9:$K$508="L"))</f>
        <v>0</v>
      </c>
      <c r="F39" s="13" t="str">
        <f aca="false">IFERROR(D39/C39,"")</f>
        <v/>
      </c>
      <c r="G39" s="15" t="n">
        <f aca="false">SUMPRODUCT((MONTH('Stratégie 1'!$A$9:$A$508)=MONTH($A39))*(YEAR('Stratégie 1'!$A$9:$A$508)=$B39)*N('Stratégie 1'!$L$9:$L$508))+SUMPRODUCT((MONTH('Stratégie 2'!$A$9:$A$508)=MONTH($A39))*(YEAR('Stratégie 2'!$A$9:$A$508)=$B39)*N('Stratégie 2'!$L$9:$L$508))+SUMPRODUCT((MONTH('Stratégie 3'!$A$9:$A$508)=MONTH($A39))*(YEAR('Stratégie 3'!$A$9:$A$508)=$B39)*N('Stratégie 3'!$L$9:$L$508))+SUMPRODUCT((MONTH('Stratégie 4'!$A$9:$A$508)=MONTH($A39))*(YEAR('Stratégie 4'!$A$9:$A$508)=$B39)*N('Stratégie 4'!$L$9:$L$508))</f>
        <v>0</v>
      </c>
      <c r="H39" s="13" t="str">
        <f aca="false">IFERROR(G39/(SUMPRODUCT((MONTH('Stratégie 1'!$A$9:$A$508)=MONTH($A39))*(YEAR('Stratégie 1'!$A$9:$A$508)=$B39)*N('Stratégie 1'!$J$9:$J$508))+SUMPRODUCT((MONTH('Stratégie 2'!$A$9:$A$508)=MONTH($A39))*(YEAR('Stratégie 2'!$A$9:$A$508)=$B39)*N('Stratégie 2'!$J$9:$J$508))+SUMPRODUCT((MONTH('Stratégie 3'!$A$9:$A$508)=MONTH($A39))*(YEAR('Stratégie 3'!$A$9:$A$508)=$B39)*N('Stratégie 3'!$J$9:$J$508))+SUMPRODUCT((MONTH('Stratégie 4'!$A$9:$A$508)=MONTH($A39))*(YEAR('Stratégie 4'!$A$9:$A$508)=$B39)*N('Stratégie 4'!$J$9:$J$508))),"")</f>
        <v/>
      </c>
      <c r="I39" s="15" t="n">
        <f aca="false">SUM($G$4:G39)</f>
        <v>3.4</v>
      </c>
    </row>
    <row r="40" customFormat="false" ht="15" hidden="false" customHeight="false" outlineLevel="0" collapsed="false">
      <c r="A40" s="34" t="n">
        <v>46753</v>
      </c>
      <c r="B40" s="35" t="n">
        <f aca="false">YEAR(A40)</f>
        <v>2028</v>
      </c>
      <c r="C40" s="12" t="n">
        <f aca="false">SUMPRODUCT((MONTH('Stratégie 1'!$A$9:$A$508)=MONTH($A40))*(YEAR('Stratégie 1'!$A$9:$A$508)=$B40)*('Stratégie 1'!$K$9:$K$508&lt;&gt;""))+SUMPRODUCT((MONTH('Stratégie 2'!$A$9:$A$508)=MONTH($A40))*(YEAR('Stratégie 2'!$A$9:$A$508)=$B40)*('Stratégie 2'!$K$9:$K$508&lt;&gt;""))+SUMPRODUCT((MONTH('Stratégie 3'!$A$9:$A$508)=MONTH($A40))*(YEAR('Stratégie 3'!$A$9:$A$508)=$B40)*('Stratégie 3'!$K$9:$K$508&lt;&gt;""))+SUMPRODUCT((MONTH('Stratégie 4'!$A$9:$A$508)=MONTH($A40))*(YEAR('Stratégie 4'!$A$9:$A$508)=$B40)*('Stratégie 4'!$K$9:$K$508&lt;&gt;""))</f>
        <v>0</v>
      </c>
      <c r="D40" s="12" t="n">
        <f aca="false">SUMPRODUCT((MONTH('Stratégie 1'!$A$9:$A$508)=MONTH($A40))*(YEAR('Stratégie 1'!$A$9:$A$508)=$B40)*('Stratégie 1'!$K$9:$K$508="W"))+SUMPRODUCT((MONTH('Stratégie 2'!$A$9:$A$508)=MONTH($A40))*(YEAR('Stratégie 2'!$A$9:$A$508)=$B40)*('Stratégie 2'!$K$9:$K$508="W"))+SUMPRODUCT((MONTH('Stratégie 3'!$A$9:$A$508)=MONTH($A40))*(YEAR('Stratégie 3'!$A$9:$A$508)=$B40)*('Stratégie 3'!$K$9:$K$508="W"))+SUMPRODUCT((MONTH('Stratégie 4'!$A$9:$A$508)=MONTH($A40))*(YEAR('Stratégie 4'!$A$9:$A$508)=$B40)*('Stratégie 4'!$K$9:$K$508="W"))</f>
        <v>0</v>
      </c>
      <c r="E40" s="12" t="n">
        <f aca="false">SUMPRODUCT((MONTH('Stratégie 1'!$A$9:$A$508)=MONTH($A40))*(YEAR('Stratégie 1'!$A$9:$A$508)=$B40)*('Stratégie 1'!$K$9:$K$508="L"))+SUMPRODUCT((MONTH('Stratégie 2'!$A$9:$A$508)=MONTH($A40))*(YEAR('Stratégie 2'!$A$9:$A$508)=$B40)*('Stratégie 2'!$K$9:$K$508="L"))+SUMPRODUCT((MONTH('Stratégie 3'!$A$9:$A$508)=MONTH($A40))*(YEAR('Stratégie 3'!$A$9:$A$508)=$B40)*('Stratégie 3'!$K$9:$K$508="L"))+SUMPRODUCT((MONTH('Stratégie 4'!$A$9:$A$508)=MONTH($A40))*(YEAR('Stratégie 4'!$A$9:$A$508)=$B40)*('Stratégie 4'!$K$9:$K$508="L"))</f>
        <v>0</v>
      </c>
      <c r="F40" s="13" t="str">
        <f aca="false">IFERROR(D40/C40,"")</f>
        <v/>
      </c>
      <c r="G40" s="15" t="n">
        <f aca="false">SUMPRODUCT((MONTH('Stratégie 1'!$A$9:$A$508)=MONTH($A40))*(YEAR('Stratégie 1'!$A$9:$A$508)=$B40)*N('Stratégie 1'!$L$9:$L$508))+SUMPRODUCT((MONTH('Stratégie 2'!$A$9:$A$508)=MONTH($A40))*(YEAR('Stratégie 2'!$A$9:$A$508)=$B40)*N('Stratégie 2'!$L$9:$L$508))+SUMPRODUCT((MONTH('Stratégie 3'!$A$9:$A$508)=MONTH($A40))*(YEAR('Stratégie 3'!$A$9:$A$508)=$B40)*N('Stratégie 3'!$L$9:$L$508))+SUMPRODUCT((MONTH('Stratégie 4'!$A$9:$A$508)=MONTH($A40))*(YEAR('Stratégie 4'!$A$9:$A$508)=$B40)*N('Stratégie 4'!$L$9:$L$508))</f>
        <v>0</v>
      </c>
      <c r="H40" s="13" t="str">
        <f aca="false">IFERROR(G40/(SUMPRODUCT((MONTH('Stratégie 1'!$A$9:$A$508)=MONTH($A40))*(YEAR('Stratégie 1'!$A$9:$A$508)=$B40)*N('Stratégie 1'!$J$9:$J$508))+SUMPRODUCT((MONTH('Stratégie 2'!$A$9:$A$508)=MONTH($A40))*(YEAR('Stratégie 2'!$A$9:$A$508)=$B40)*N('Stratégie 2'!$J$9:$J$508))+SUMPRODUCT((MONTH('Stratégie 3'!$A$9:$A$508)=MONTH($A40))*(YEAR('Stratégie 3'!$A$9:$A$508)=$B40)*N('Stratégie 3'!$J$9:$J$508))+SUMPRODUCT((MONTH('Stratégie 4'!$A$9:$A$508)=MONTH($A40))*(YEAR('Stratégie 4'!$A$9:$A$508)=$B40)*N('Stratégie 4'!$J$9:$J$508))),"")</f>
        <v/>
      </c>
      <c r="I40" s="15" t="n">
        <f aca="false">SUM($G$4:G40)</f>
        <v>3.4</v>
      </c>
    </row>
    <row r="41" customFormat="false" ht="15" hidden="false" customHeight="false" outlineLevel="0" collapsed="false">
      <c r="A41" s="34" t="n">
        <v>46784</v>
      </c>
      <c r="B41" s="35" t="n">
        <f aca="false">YEAR(A41)</f>
        <v>2028</v>
      </c>
      <c r="C41" s="12" t="n">
        <f aca="false">SUMPRODUCT((MONTH('Stratégie 1'!$A$9:$A$508)=MONTH($A41))*(YEAR('Stratégie 1'!$A$9:$A$508)=$B41)*('Stratégie 1'!$K$9:$K$508&lt;&gt;""))+SUMPRODUCT((MONTH('Stratégie 2'!$A$9:$A$508)=MONTH($A41))*(YEAR('Stratégie 2'!$A$9:$A$508)=$B41)*('Stratégie 2'!$K$9:$K$508&lt;&gt;""))+SUMPRODUCT((MONTH('Stratégie 3'!$A$9:$A$508)=MONTH($A41))*(YEAR('Stratégie 3'!$A$9:$A$508)=$B41)*('Stratégie 3'!$K$9:$K$508&lt;&gt;""))+SUMPRODUCT((MONTH('Stratégie 4'!$A$9:$A$508)=MONTH($A41))*(YEAR('Stratégie 4'!$A$9:$A$508)=$B41)*('Stratégie 4'!$K$9:$K$508&lt;&gt;""))</f>
        <v>0</v>
      </c>
      <c r="D41" s="12" t="n">
        <f aca="false">SUMPRODUCT((MONTH('Stratégie 1'!$A$9:$A$508)=MONTH($A41))*(YEAR('Stratégie 1'!$A$9:$A$508)=$B41)*('Stratégie 1'!$K$9:$K$508="W"))+SUMPRODUCT((MONTH('Stratégie 2'!$A$9:$A$508)=MONTH($A41))*(YEAR('Stratégie 2'!$A$9:$A$508)=$B41)*('Stratégie 2'!$K$9:$K$508="W"))+SUMPRODUCT((MONTH('Stratégie 3'!$A$9:$A$508)=MONTH($A41))*(YEAR('Stratégie 3'!$A$9:$A$508)=$B41)*('Stratégie 3'!$K$9:$K$508="W"))+SUMPRODUCT((MONTH('Stratégie 4'!$A$9:$A$508)=MONTH($A41))*(YEAR('Stratégie 4'!$A$9:$A$508)=$B41)*('Stratégie 4'!$K$9:$K$508="W"))</f>
        <v>0</v>
      </c>
      <c r="E41" s="12" t="n">
        <f aca="false">SUMPRODUCT((MONTH('Stratégie 1'!$A$9:$A$508)=MONTH($A41))*(YEAR('Stratégie 1'!$A$9:$A$508)=$B41)*('Stratégie 1'!$K$9:$K$508="L"))+SUMPRODUCT((MONTH('Stratégie 2'!$A$9:$A$508)=MONTH($A41))*(YEAR('Stratégie 2'!$A$9:$A$508)=$B41)*('Stratégie 2'!$K$9:$K$508="L"))+SUMPRODUCT((MONTH('Stratégie 3'!$A$9:$A$508)=MONTH($A41))*(YEAR('Stratégie 3'!$A$9:$A$508)=$B41)*('Stratégie 3'!$K$9:$K$508="L"))+SUMPRODUCT((MONTH('Stratégie 4'!$A$9:$A$508)=MONTH($A41))*(YEAR('Stratégie 4'!$A$9:$A$508)=$B41)*('Stratégie 4'!$K$9:$K$508="L"))</f>
        <v>0</v>
      </c>
      <c r="F41" s="13" t="str">
        <f aca="false">IFERROR(D41/C41,"")</f>
        <v/>
      </c>
      <c r="G41" s="15" t="n">
        <f aca="false">SUMPRODUCT((MONTH('Stratégie 1'!$A$9:$A$508)=MONTH($A41))*(YEAR('Stratégie 1'!$A$9:$A$508)=$B41)*N('Stratégie 1'!$L$9:$L$508))+SUMPRODUCT((MONTH('Stratégie 2'!$A$9:$A$508)=MONTH($A41))*(YEAR('Stratégie 2'!$A$9:$A$508)=$B41)*N('Stratégie 2'!$L$9:$L$508))+SUMPRODUCT((MONTH('Stratégie 3'!$A$9:$A$508)=MONTH($A41))*(YEAR('Stratégie 3'!$A$9:$A$508)=$B41)*N('Stratégie 3'!$L$9:$L$508))+SUMPRODUCT((MONTH('Stratégie 4'!$A$9:$A$508)=MONTH($A41))*(YEAR('Stratégie 4'!$A$9:$A$508)=$B41)*N('Stratégie 4'!$L$9:$L$508))</f>
        <v>0</v>
      </c>
      <c r="H41" s="13" t="str">
        <f aca="false">IFERROR(G41/(SUMPRODUCT((MONTH('Stratégie 1'!$A$9:$A$508)=MONTH($A41))*(YEAR('Stratégie 1'!$A$9:$A$508)=$B41)*N('Stratégie 1'!$J$9:$J$508))+SUMPRODUCT((MONTH('Stratégie 2'!$A$9:$A$508)=MONTH($A41))*(YEAR('Stratégie 2'!$A$9:$A$508)=$B41)*N('Stratégie 2'!$J$9:$J$508))+SUMPRODUCT((MONTH('Stratégie 3'!$A$9:$A$508)=MONTH($A41))*(YEAR('Stratégie 3'!$A$9:$A$508)=$B41)*N('Stratégie 3'!$J$9:$J$508))+SUMPRODUCT((MONTH('Stratégie 4'!$A$9:$A$508)=MONTH($A41))*(YEAR('Stratégie 4'!$A$9:$A$508)=$B41)*N('Stratégie 4'!$J$9:$J$508))),"")</f>
        <v/>
      </c>
      <c r="I41" s="15" t="n">
        <f aca="false">SUM($G$4:G41)</f>
        <v>3.4</v>
      </c>
    </row>
    <row r="42" customFormat="false" ht="15" hidden="false" customHeight="false" outlineLevel="0" collapsed="false">
      <c r="A42" s="34" t="n">
        <v>46813</v>
      </c>
      <c r="B42" s="35" t="n">
        <f aca="false">YEAR(A42)</f>
        <v>2028</v>
      </c>
      <c r="C42" s="12" t="n">
        <f aca="false">SUMPRODUCT((MONTH('Stratégie 1'!$A$9:$A$508)=MONTH($A42))*(YEAR('Stratégie 1'!$A$9:$A$508)=$B42)*('Stratégie 1'!$K$9:$K$508&lt;&gt;""))+SUMPRODUCT((MONTH('Stratégie 2'!$A$9:$A$508)=MONTH($A42))*(YEAR('Stratégie 2'!$A$9:$A$508)=$B42)*('Stratégie 2'!$K$9:$K$508&lt;&gt;""))+SUMPRODUCT((MONTH('Stratégie 3'!$A$9:$A$508)=MONTH($A42))*(YEAR('Stratégie 3'!$A$9:$A$508)=$B42)*('Stratégie 3'!$K$9:$K$508&lt;&gt;""))+SUMPRODUCT((MONTH('Stratégie 4'!$A$9:$A$508)=MONTH($A42))*(YEAR('Stratégie 4'!$A$9:$A$508)=$B42)*('Stratégie 4'!$K$9:$K$508&lt;&gt;""))</f>
        <v>0</v>
      </c>
      <c r="D42" s="12" t="n">
        <f aca="false">SUMPRODUCT((MONTH('Stratégie 1'!$A$9:$A$508)=MONTH($A42))*(YEAR('Stratégie 1'!$A$9:$A$508)=$B42)*('Stratégie 1'!$K$9:$K$508="W"))+SUMPRODUCT((MONTH('Stratégie 2'!$A$9:$A$508)=MONTH($A42))*(YEAR('Stratégie 2'!$A$9:$A$508)=$B42)*('Stratégie 2'!$K$9:$K$508="W"))+SUMPRODUCT((MONTH('Stratégie 3'!$A$9:$A$508)=MONTH($A42))*(YEAR('Stratégie 3'!$A$9:$A$508)=$B42)*('Stratégie 3'!$K$9:$K$508="W"))+SUMPRODUCT((MONTH('Stratégie 4'!$A$9:$A$508)=MONTH($A42))*(YEAR('Stratégie 4'!$A$9:$A$508)=$B42)*('Stratégie 4'!$K$9:$K$508="W"))</f>
        <v>0</v>
      </c>
      <c r="E42" s="12" t="n">
        <f aca="false">SUMPRODUCT((MONTH('Stratégie 1'!$A$9:$A$508)=MONTH($A42))*(YEAR('Stratégie 1'!$A$9:$A$508)=$B42)*('Stratégie 1'!$K$9:$K$508="L"))+SUMPRODUCT((MONTH('Stratégie 2'!$A$9:$A$508)=MONTH($A42))*(YEAR('Stratégie 2'!$A$9:$A$508)=$B42)*('Stratégie 2'!$K$9:$K$508="L"))+SUMPRODUCT((MONTH('Stratégie 3'!$A$9:$A$508)=MONTH($A42))*(YEAR('Stratégie 3'!$A$9:$A$508)=$B42)*('Stratégie 3'!$K$9:$K$508="L"))+SUMPRODUCT((MONTH('Stratégie 4'!$A$9:$A$508)=MONTH($A42))*(YEAR('Stratégie 4'!$A$9:$A$508)=$B42)*('Stratégie 4'!$K$9:$K$508="L"))</f>
        <v>0</v>
      </c>
      <c r="F42" s="13" t="str">
        <f aca="false">IFERROR(D42/C42,"")</f>
        <v/>
      </c>
      <c r="G42" s="15" t="n">
        <f aca="false">SUMPRODUCT((MONTH('Stratégie 1'!$A$9:$A$508)=MONTH($A42))*(YEAR('Stratégie 1'!$A$9:$A$508)=$B42)*N('Stratégie 1'!$L$9:$L$508))+SUMPRODUCT((MONTH('Stratégie 2'!$A$9:$A$508)=MONTH($A42))*(YEAR('Stratégie 2'!$A$9:$A$508)=$B42)*N('Stratégie 2'!$L$9:$L$508))+SUMPRODUCT((MONTH('Stratégie 3'!$A$9:$A$508)=MONTH($A42))*(YEAR('Stratégie 3'!$A$9:$A$508)=$B42)*N('Stratégie 3'!$L$9:$L$508))+SUMPRODUCT((MONTH('Stratégie 4'!$A$9:$A$508)=MONTH($A42))*(YEAR('Stratégie 4'!$A$9:$A$508)=$B42)*N('Stratégie 4'!$L$9:$L$508))</f>
        <v>0</v>
      </c>
      <c r="H42" s="13" t="str">
        <f aca="false">IFERROR(G42/(SUMPRODUCT((MONTH('Stratégie 1'!$A$9:$A$508)=MONTH($A42))*(YEAR('Stratégie 1'!$A$9:$A$508)=$B42)*N('Stratégie 1'!$J$9:$J$508))+SUMPRODUCT((MONTH('Stratégie 2'!$A$9:$A$508)=MONTH($A42))*(YEAR('Stratégie 2'!$A$9:$A$508)=$B42)*N('Stratégie 2'!$J$9:$J$508))+SUMPRODUCT((MONTH('Stratégie 3'!$A$9:$A$508)=MONTH($A42))*(YEAR('Stratégie 3'!$A$9:$A$508)=$B42)*N('Stratégie 3'!$J$9:$J$508))+SUMPRODUCT((MONTH('Stratégie 4'!$A$9:$A$508)=MONTH($A42))*(YEAR('Stratégie 4'!$A$9:$A$508)=$B42)*N('Stratégie 4'!$J$9:$J$508))),"")</f>
        <v/>
      </c>
      <c r="I42" s="15" t="n">
        <f aca="false">SUM($G$4:G42)</f>
        <v>3.4</v>
      </c>
    </row>
    <row r="43" customFormat="false" ht="15" hidden="false" customHeight="false" outlineLevel="0" collapsed="false">
      <c r="A43" s="34" t="n">
        <v>46844</v>
      </c>
      <c r="B43" s="35" t="n">
        <f aca="false">YEAR(A43)</f>
        <v>2028</v>
      </c>
      <c r="C43" s="12" t="n">
        <f aca="false">SUMPRODUCT((MONTH('Stratégie 1'!$A$9:$A$508)=MONTH($A43))*(YEAR('Stratégie 1'!$A$9:$A$508)=$B43)*('Stratégie 1'!$K$9:$K$508&lt;&gt;""))+SUMPRODUCT((MONTH('Stratégie 2'!$A$9:$A$508)=MONTH($A43))*(YEAR('Stratégie 2'!$A$9:$A$508)=$B43)*('Stratégie 2'!$K$9:$K$508&lt;&gt;""))+SUMPRODUCT((MONTH('Stratégie 3'!$A$9:$A$508)=MONTH($A43))*(YEAR('Stratégie 3'!$A$9:$A$508)=$B43)*('Stratégie 3'!$K$9:$K$508&lt;&gt;""))+SUMPRODUCT((MONTH('Stratégie 4'!$A$9:$A$508)=MONTH($A43))*(YEAR('Stratégie 4'!$A$9:$A$508)=$B43)*('Stratégie 4'!$K$9:$K$508&lt;&gt;""))</f>
        <v>0</v>
      </c>
      <c r="D43" s="12" t="n">
        <f aca="false">SUMPRODUCT((MONTH('Stratégie 1'!$A$9:$A$508)=MONTH($A43))*(YEAR('Stratégie 1'!$A$9:$A$508)=$B43)*('Stratégie 1'!$K$9:$K$508="W"))+SUMPRODUCT((MONTH('Stratégie 2'!$A$9:$A$508)=MONTH($A43))*(YEAR('Stratégie 2'!$A$9:$A$508)=$B43)*('Stratégie 2'!$K$9:$K$508="W"))+SUMPRODUCT((MONTH('Stratégie 3'!$A$9:$A$508)=MONTH($A43))*(YEAR('Stratégie 3'!$A$9:$A$508)=$B43)*('Stratégie 3'!$K$9:$K$508="W"))+SUMPRODUCT((MONTH('Stratégie 4'!$A$9:$A$508)=MONTH($A43))*(YEAR('Stratégie 4'!$A$9:$A$508)=$B43)*('Stratégie 4'!$K$9:$K$508="W"))</f>
        <v>0</v>
      </c>
      <c r="E43" s="12" t="n">
        <f aca="false">SUMPRODUCT((MONTH('Stratégie 1'!$A$9:$A$508)=MONTH($A43))*(YEAR('Stratégie 1'!$A$9:$A$508)=$B43)*('Stratégie 1'!$K$9:$K$508="L"))+SUMPRODUCT((MONTH('Stratégie 2'!$A$9:$A$508)=MONTH($A43))*(YEAR('Stratégie 2'!$A$9:$A$508)=$B43)*('Stratégie 2'!$K$9:$K$508="L"))+SUMPRODUCT((MONTH('Stratégie 3'!$A$9:$A$508)=MONTH($A43))*(YEAR('Stratégie 3'!$A$9:$A$508)=$B43)*('Stratégie 3'!$K$9:$K$508="L"))+SUMPRODUCT((MONTH('Stratégie 4'!$A$9:$A$508)=MONTH($A43))*(YEAR('Stratégie 4'!$A$9:$A$508)=$B43)*('Stratégie 4'!$K$9:$K$508="L"))</f>
        <v>0</v>
      </c>
      <c r="F43" s="13" t="str">
        <f aca="false">IFERROR(D43/C43,"")</f>
        <v/>
      </c>
      <c r="G43" s="15" t="n">
        <f aca="false">SUMPRODUCT((MONTH('Stratégie 1'!$A$9:$A$508)=MONTH($A43))*(YEAR('Stratégie 1'!$A$9:$A$508)=$B43)*N('Stratégie 1'!$L$9:$L$508))+SUMPRODUCT((MONTH('Stratégie 2'!$A$9:$A$508)=MONTH($A43))*(YEAR('Stratégie 2'!$A$9:$A$508)=$B43)*N('Stratégie 2'!$L$9:$L$508))+SUMPRODUCT((MONTH('Stratégie 3'!$A$9:$A$508)=MONTH($A43))*(YEAR('Stratégie 3'!$A$9:$A$508)=$B43)*N('Stratégie 3'!$L$9:$L$508))+SUMPRODUCT((MONTH('Stratégie 4'!$A$9:$A$508)=MONTH($A43))*(YEAR('Stratégie 4'!$A$9:$A$508)=$B43)*N('Stratégie 4'!$L$9:$L$508))</f>
        <v>0</v>
      </c>
      <c r="H43" s="13" t="str">
        <f aca="false">IFERROR(G43/(SUMPRODUCT((MONTH('Stratégie 1'!$A$9:$A$508)=MONTH($A43))*(YEAR('Stratégie 1'!$A$9:$A$508)=$B43)*N('Stratégie 1'!$J$9:$J$508))+SUMPRODUCT((MONTH('Stratégie 2'!$A$9:$A$508)=MONTH($A43))*(YEAR('Stratégie 2'!$A$9:$A$508)=$B43)*N('Stratégie 2'!$J$9:$J$508))+SUMPRODUCT((MONTH('Stratégie 3'!$A$9:$A$508)=MONTH($A43))*(YEAR('Stratégie 3'!$A$9:$A$508)=$B43)*N('Stratégie 3'!$J$9:$J$508))+SUMPRODUCT((MONTH('Stratégie 4'!$A$9:$A$508)=MONTH($A43))*(YEAR('Stratégie 4'!$A$9:$A$508)=$B43)*N('Stratégie 4'!$J$9:$J$508))),"")</f>
        <v/>
      </c>
      <c r="I43" s="15" t="n">
        <f aca="false">SUM($G$4:G43)</f>
        <v>3.4</v>
      </c>
    </row>
    <row r="44" customFormat="false" ht="15" hidden="false" customHeight="false" outlineLevel="0" collapsed="false">
      <c r="A44" s="34" t="n">
        <v>46874</v>
      </c>
      <c r="B44" s="35" t="n">
        <f aca="false">YEAR(A44)</f>
        <v>2028</v>
      </c>
      <c r="C44" s="12" t="n">
        <f aca="false">SUMPRODUCT((MONTH('Stratégie 1'!$A$9:$A$508)=MONTH($A44))*(YEAR('Stratégie 1'!$A$9:$A$508)=$B44)*('Stratégie 1'!$K$9:$K$508&lt;&gt;""))+SUMPRODUCT((MONTH('Stratégie 2'!$A$9:$A$508)=MONTH($A44))*(YEAR('Stratégie 2'!$A$9:$A$508)=$B44)*('Stratégie 2'!$K$9:$K$508&lt;&gt;""))+SUMPRODUCT((MONTH('Stratégie 3'!$A$9:$A$508)=MONTH($A44))*(YEAR('Stratégie 3'!$A$9:$A$508)=$B44)*('Stratégie 3'!$K$9:$K$508&lt;&gt;""))+SUMPRODUCT((MONTH('Stratégie 4'!$A$9:$A$508)=MONTH($A44))*(YEAR('Stratégie 4'!$A$9:$A$508)=$B44)*('Stratégie 4'!$K$9:$K$508&lt;&gt;""))</f>
        <v>0</v>
      </c>
      <c r="D44" s="12" t="n">
        <f aca="false">SUMPRODUCT((MONTH('Stratégie 1'!$A$9:$A$508)=MONTH($A44))*(YEAR('Stratégie 1'!$A$9:$A$508)=$B44)*('Stratégie 1'!$K$9:$K$508="W"))+SUMPRODUCT((MONTH('Stratégie 2'!$A$9:$A$508)=MONTH($A44))*(YEAR('Stratégie 2'!$A$9:$A$508)=$B44)*('Stratégie 2'!$K$9:$K$508="W"))+SUMPRODUCT((MONTH('Stratégie 3'!$A$9:$A$508)=MONTH($A44))*(YEAR('Stratégie 3'!$A$9:$A$508)=$B44)*('Stratégie 3'!$K$9:$K$508="W"))+SUMPRODUCT((MONTH('Stratégie 4'!$A$9:$A$508)=MONTH($A44))*(YEAR('Stratégie 4'!$A$9:$A$508)=$B44)*('Stratégie 4'!$K$9:$K$508="W"))</f>
        <v>0</v>
      </c>
      <c r="E44" s="12" t="n">
        <f aca="false">SUMPRODUCT((MONTH('Stratégie 1'!$A$9:$A$508)=MONTH($A44))*(YEAR('Stratégie 1'!$A$9:$A$508)=$B44)*('Stratégie 1'!$K$9:$K$508="L"))+SUMPRODUCT((MONTH('Stratégie 2'!$A$9:$A$508)=MONTH($A44))*(YEAR('Stratégie 2'!$A$9:$A$508)=$B44)*('Stratégie 2'!$K$9:$K$508="L"))+SUMPRODUCT((MONTH('Stratégie 3'!$A$9:$A$508)=MONTH($A44))*(YEAR('Stratégie 3'!$A$9:$A$508)=$B44)*('Stratégie 3'!$K$9:$K$508="L"))+SUMPRODUCT((MONTH('Stratégie 4'!$A$9:$A$508)=MONTH($A44))*(YEAR('Stratégie 4'!$A$9:$A$508)=$B44)*('Stratégie 4'!$K$9:$K$508="L"))</f>
        <v>0</v>
      </c>
      <c r="F44" s="13" t="str">
        <f aca="false">IFERROR(D44/C44,"")</f>
        <v/>
      </c>
      <c r="G44" s="15" t="n">
        <f aca="false">SUMPRODUCT((MONTH('Stratégie 1'!$A$9:$A$508)=MONTH($A44))*(YEAR('Stratégie 1'!$A$9:$A$508)=$B44)*N('Stratégie 1'!$L$9:$L$508))+SUMPRODUCT((MONTH('Stratégie 2'!$A$9:$A$508)=MONTH($A44))*(YEAR('Stratégie 2'!$A$9:$A$508)=$B44)*N('Stratégie 2'!$L$9:$L$508))+SUMPRODUCT((MONTH('Stratégie 3'!$A$9:$A$508)=MONTH($A44))*(YEAR('Stratégie 3'!$A$9:$A$508)=$B44)*N('Stratégie 3'!$L$9:$L$508))+SUMPRODUCT((MONTH('Stratégie 4'!$A$9:$A$508)=MONTH($A44))*(YEAR('Stratégie 4'!$A$9:$A$508)=$B44)*N('Stratégie 4'!$L$9:$L$508))</f>
        <v>0</v>
      </c>
      <c r="H44" s="13" t="str">
        <f aca="false">IFERROR(G44/(SUMPRODUCT((MONTH('Stratégie 1'!$A$9:$A$508)=MONTH($A44))*(YEAR('Stratégie 1'!$A$9:$A$508)=$B44)*N('Stratégie 1'!$J$9:$J$508))+SUMPRODUCT((MONTH('Stratégie 2'!$A$9:$A$508)=MONTH($A44))*(YEAR('Stratégie 2'!$A$9:$A$508)=$B44)*N('Stratégie 2'!$J$9:$J$508))+SUMPRODUCT((MONTH('Stratégie 3'!$A$9:$A$508)=MONTH($A44))*(YEAR('Stratégie 3'!$A$9:$A$508)=$B44)*N('Stratégie 3'!$J$9:$J$508))+SUMPRODUCT((MONTH('Stratégie 4'!$A$9:$A$508)=MONTH($A44))*(YEAR('Stratégie 4'!$A$9:$A$508)=$B44)*N('Stratégie 4'!$J$9:$J$508))),"")</f>
        <v/>
      </c>
      <c r="I44" s="15" t="n">
        <f aca="false">SUM($G$4:G44)</f>
        <v>3.4</v>
      </c>
    </row>
    <row r="45" customFormat="false" ht="15" hidden="false" customHeight="false" outlineLevel="0" collapsed="false">
      <c r="A45" s="34" t="n">
        <v>46905</v>
      </c>
      <c r="B45" s="35" t="n">
        <f aca="false">YEAR(A45)</f>
        <v>2028</v>
      </c>
      <c r="C45" s="12" t="n">
        <f aca="false">SUMPRODUCT((MONTH('Stratégie 1'!$A$9:$A$508)=MONTH($A45))*(YEAR('Stratégie 1'!$A$9:$A$508)=$B45)*('Stratégie 1'!$K$9:$K$508&lt;&gt;""))+SUMPRODUCT((MONTH('Stratégie 2'!$A$9:$A$508)=MONTH($A45))*(YEAR('Stratégie 2'!$A$9:$A$508)=$B45)*('Stratégie 2'!$K$9:$K$508&lt;&gt;""))+SUMPRODUCT((MONTH('Stratégie 3'!$A$9:$A$508)=MONTH($A45))*(YEAR('Stratégie 3'!$A$9:$A$508)=$B45)*('Stratégie 3'!$K$9:$K$508&lt;&gt;""))+SUMPRODUCT((MONTH('Stratégie 4'!$A$9:$A$508)=MONTH($A45))*(YEAR('Stratégie 4'!$A$9:$A$508)=$B45)*('Stratégie 4'!$K$9:$K$508&lt;&gt;""))</f>
        <v>0</v>
      </c>
      <c r="D45" s="12" t="n">
        <f aca="false">SUMPRODUCT((MONTH('Stratégie 1'!$A$9:$A$508)=MONTH($A45))*(YEAR('Stratégie 1'!$A$9:$A$508)=$B45)*('Stratégie 1'!$K$9:$K$508="W"))+SUMPRODUCT((MONTH('Stratégie 2'!$A$9:$A$508)=MONTH($A45))*(YEAR('Stratégie 2'!$A$9:$A$508)=$B45)*('Stratégie 2'!$K$9:$K$508="W"))+SUMPRODUCT((MONTH('Stratégie 3'!$A$9:$A$508)=MONTH($A45))*(YEAR('Stratégie 3'!$A$9:$A$508)=$B45)*('Stratégie 3'!$K$9:$K$508="W"))+SUMPRODUCT((MONTH('Stratégie 4'!$A$9:$A$508)=MONTH($A45))*(YEAR('Stratégie 4'!$A$9:$A$508)=$B45)*('Stratégie 4'!$K$9:$K$508="W"))</f>
        <v>0</v>
      </c>
      <c r="E45" s="12" t="n">
        <f aca="false">SUMPRODUCT((MONTH('Stratégie 1'!$A$9:$A$508)=MONTH($A45))*(YEAR('Stratégie 1'!$A$9:$A$508)=$B45)*('Stratégie 1'!$K$9:$K$508="L"))+SUMPRODUCT((MONTH('Stratégie 2'!$A$9:$A$508)=MONTH($A45))*(YEAR('Stratégie 2'!$A$9:$A$508)=$B45)*('Stratégie 2'!$K$9:$K$508="L"))+SUMPRODUCT((MONTH('Stratégie 3'!$A$9:$A$508)=MONTH($A45))*(YEAR('Stratégie 3'!$A$9:$A$508)=$B45)*('Stratégie 3'!$K$9:$K$508="L"))+SUMPRODUCT((MONTH('Stratégie 4'!$A$9:$A$508)=MONTH($A45))*(YEAR('Stratégie 4'!$A$9:$A$508)=$B45)*('Stratégie 4'!$K$9:$K$508="L"))</f>
        <v>0</v>
      </c>
      <c r="F45" s="13" t="str">
        <f aca="false">IFERROR(D45/C45,"")</f>
        <v/>
      </c>
      <c r="G45" s="15" t="n">
        <f aca="false">SUMPRODUCT((MONTH('Stratégie 1'!$A$9:$A$508)=MONTH($A45))*(YEAR('Stratégie 1'!$A$9:$A$508)=$B45)*N('Stratégie 1'!$L$9:$L$508))+SUMPRODUCT((MONTH('Stratégie 2'!$A$9:$A$508)=MONTH($A45))*(YEAR('Stratégie 2'!$A$9:$A$508)=$B45)*N('Stratégie 2'!$L$9:$L$508))+SUMPRODUCT((MONTH('Stratégie 3'!$A$9:$A$508)=MONTH($A45))*(YEAR('Stratégie 3'!$A$9:$A$508)=$B45)*N('Stratégie 3'!$L$9:$L$508))+SUMPRODUCT((MONTH('Stratégie 4'!$A$9:$A$508)=MONTH($A45))*(YEAR('Stratégie 4'!$A$9:$A$508)=$B45)*N('Stratégie 4'!$L$9:$L$508))</f>
        <v>0</v>
      </c>
      <c r="H45" s="13" t="str">
        <f aca="false">IFERROR(G45/(SUMPRODUCT((MONTH('Stratégie 1'!$A$9:$A$508)=MONTH($A45))*(YEAR('Stratégie 1'!$A$9:$A$508)=$B45)*N('Stratégie 1'!$J$9:$J$508))+SUMPRODUCT((MONTH('Stratégie 2'!$A$9:$A$508)=MONTH($A45))*(YEAR('Stratégie 2'!$A$9:$A$508)=$B45)*N('Stratégie 2'!$J$9:$J$508))+SUMPRODUCT((MONTH('Stratégie 3'!$A$9:$A$508)=MONTH($A45))*(YEAR('Stratégie 3'!$A$9:$A$508)=$B45)*N('Stratégie 3'!$J$9:$J$508))+SUMPRODUCT((MONTH('Stratégie 4'!$A$9:$A$508)=MONTH($A45))*(YEAR('Stratégie 4'!$A$9:$A$508)=$B45)*N('Stratégie 4'!$J$9:$J$508))),"")</f>
        <v/>
      </c>
      <c r="I45" s="15" t="n">
        <f aca="false">SUM($G$4:G45)</f>
        <v>3.4</v>
      </c>
    </row>
    <row r="46" customFormat="false" ht="15" hidden="false" customHeight="false" outlineLevel="0" collapsed="false">
      <c r="A46" s="34" t="n">
        <v>46935</v>
      </c>
      <c r="B46" s="35" t="n">
        <f aca="false">YEAR(A46)</f>
        <v>2028</v>
      </c>
      <c r="C46" s="12" t="n">
        <f aca="false">SUMPRODUCT((MONTH('Stratégie 1'!$A$9:$A$508)=MONTH($A46))*(YEAR('Stratégie 1'!$A$9:$A$508)=$B46)*('Stratégie 1'!$K$9:$K$508&lt;&gt;""))+SUMPRODUCT((MONTH('Stratégie 2'!$A$9:$A$508)=MONTH($A46))*(YEAR('Stratégie 2'!$A$9:$A$508)=$B46)*('Stratégie 2'!$K$9:$K$508&lt;&gt;""))+SUMPRODUCT((MONTH('Stratégie 3'!$A$9:$A$508)=MONTH($A46))*(YEAR('Stratégie 3'!$A$9:$A$508)=$B46)*('Stratégie 3'!$K$9:$K$508&lt;&gt;""))+SUMPRODUCT((MONTH('Stratégie 4'!$A$9:$A$508)=MONTH($A46))*(YEAR('Stratégie 4'!$A$9:$A$508)=$B46)*('Stratégie 4'!$K$9:$K$508&lt;&gt;""))</f>
        <v>0</v>
      </c>
      <c r="D46" s="12" t="n">
        <f aca="false">SUMPRODUCT((MONTH('Stratégie 1'!$A$9:$A$508)=MONTH($A46))*(YEAR('Stratégie 1'!$A$9:$A$508)=$B46)*('Stratégie 1'!$K$9:$K$508="W"))+SUMPRODUCT((MONTH('Stratégie 2'!$A$9:$A$508)=MONTH($A46))*(YEAR('Stratégie 2'!$A$9:$A$508)=$B46)*('Stratégie 2'!$K$9:$K$508="W"))+SUMPRODUCT((MONTH('Stratégie 3'!$A$9:$A$508)=MONTH($A46))*(YEAR('Stratégie 3'!$A$9:$A$508)=$B46)*('Stratégie 3'!$K$9:$K$508="W"))+SUMPRODUCT((MONTH('Stratégie 4'!$A$9:$A$508)=MONTH($A46))*(YEAR('Stratégie 4'!$A$9:$A$508)=$B46)*('Stratégie 4'!$K$9:$K$508="W"))</f>
        <v>0</v>
      </c>
      <c r="E46" s="12" t="n">
        <f aca="false">SUMPRODUCT((MONTH('Stratégie 1'!$A$9:$A$508)=MONTH($A46))*(YEAR('Stratégie 1'!$A$9:$A$508)=$B46)*('Stratégie 1'!$K$9:$K$508="L"))+SUMPRODUCT((MONTH('Stratégie 2'!$A$9:$A$508)=MONTH($A46))*(YEAR('Stratégie 2'!$A$9:$A$508)=$B46)*('Stratégie 2'!$K$9:$K$508="L"))+SUMPRODUCT((MONTH('Stratégie 3'!$A$9:$A$508)=MONTH($A46))*(YEAR('Stratégie 3'!$A$9:$A$508)=$B46)*('Stratégie 3'!$K$9:$K$508="L"))+SUMPRODUCT((MONTH('Stratégie 4'!$A$9:$A$508)=MONTH($A46))*(YEAR('Stratégie 4'!$A$9:$A$508)=$B46)*('Stratégie 4'!$K$9:$K$508="L"))</f>
        <v>0</v>
      </c>
      <c r="F46" s="13" t="str">
        <f aca="false">IFERROR(D46/C46,"")</f>
        <v/>
      </c>
      <c r="G46" s="15" t="n">
        <f aca="false">SUMPRODUCT((MONTH('Stratégie 1'!$A$9:$A$508)=MONTH($A46))*(YEAR('Stratégie 1'!$A$9:$A$508)=$B46)*N('Stratégie 1'!$L$9:$L$508))+SUMPRODUCT((MONTH('Stratégie 2'!$A$9:$A$508)=MONTH($A46))*(YEAR('Stratégie 2'!$A$9:$A$508)=$B46)*N('Stratégie 2'!$L$9:$L$508))+SUMPRODUCT((MONTH('Stratégie 3'!$A$9:$A$508)=MONTH($A46))*(YEAR('Stratégie 3'!$A$9:$A$508)=$B46)*N('Stratégie 3'!$L$9:$L$508))+SUMPRODUCT((MONTH('Stratégie 4'!$A$9:$A$508)=MONTH($A46))*(YEAR('Stratégie 4'!$A$9:$A$508)=$B46)*N('Stratégie 4'!$L$9:$L$508))</f>
        <v>0</v>
      </c>
      <c r="H46" s="13" t="str">
        <f aca="false">IFERROR(G46/(SUMPRODUCT((MONTH('Stratégie 1'!$A$9:$A$508)=MONTH($A46))*(YEAR('Stratégie 1'!$A$9:$A$508)=$B46)*N('Stratégie 1'!$J$9:$J$508))+SUMPRODUCT((MONTH('Stratégie 2'!$A$9:$A$508)=MONTH($A46))*(YEAR('Stratégie 2'!$A$9:$A$508)=$B46)*N('Stratégie 2'!$J$9:$J$508))+SUMPRODUCT((MONTH('Stratégie 3'!$A$9:$A$508)=MONTH($A46))*(YEAR('Stratégie 3'!$A$9:$A$508)=$B46)*N('Stratégie 3'!$J$9:$J$508))+SUMPRODUCT((MONTH('Stratégie 4'!$A$9:$A$508)=MONTH($A46))*(YEAR('Stratégie 4'!$A$9:$A$508)=$B46)*N('Stratégie 4'!$J$9:$J$508))),"")</f>
        <v/>
      </c>
      <c r="I46" s="15" t="n">
        <f aca="false">SUM($G$4:G46)</f>
        <v>3.4</v>
      </c>
    </row>
    <row r="47" customFormat="false" ht="15" hidden="false" customHeight="false" outlineLevel="0" collapsed="false">
      <c r="A47" s="34" t="n">
        <v>46966</v>
      </c>
      <c r="B47" s="35" t="n">
        <f aca="false">YEAR(A47)</f>
        <v>2028</v>
      </c>
      <c r="C47" s="12" t="n">
        <f aca="false">SUMPRODUCT((MONTH('Stratégie 1'!$A$9:$A$508)=MONTH($A47))*(YEAR('Stratégie 1'!$A$9:$A$508)=$B47)*('Stratégie 1'!$K$9:$K$508&lt;&gt;""))+SUMPRODUCT((MONTH('Stratégie 2'!$A$9:$A$508)=MONTH($A47))*(YEAR('Stratégie 2'!$A$9:$A$508)=$B47)*('Stratégie 2'!$K$9:$K$508&lt;&gt;""))+SUMPRODUCT((MONTH('Stratégie 3'!$A$9:$A$508)=MONTH($A47))*(YEAR('Stratégie 3'!$A$9:$A$508)=$B47)*('Stratégie 3'!$K$9:$K$508&lt;&gt;""))+SUMPRODUCT((MONTH('Stratégie 4'!$A$9:$A$508)=MONTH($A47))*(YEAR('Stratégie 4'!$A$9:$A$508)=$B47)*('Stratégie 4'!$K$9:$K$508&lt;&gt;""))</f>
        <v>0</v>
      </c>
      <c r="D47" s="12" t="n">
        <f aca="false">SUMPRODUCT((MONTH('Stratégie 1'!$A$9:$A$508)=MONTH($A47))*(YEAR('Stratégie 1'!$A$9:$A$508)=$B47)*('Stratégie 1'!$K$9:$K$508="W"))+SUMPRODUCT((MONTH('Stratégie 2'!$A$9:$A$508)=MONTH($A47))*(YEAR('Stratégie 2'!$A$9:$A$508)=$B47)*('Stratégie 2'!$K$9:$K$508="W"))+SUMPRODUCT((MONTH('Stratégie 3'!$A$9:$A$508)=MONTH($A47))*(YEAR('Stratégie 3'!$A$9:$A$508)=$B47)*('Stratégie 3'!$K$9:$K$508="W"))+SUMPRODUCT((MONTH('Stratégie 4'!$A$9:$A$508)=MONTH($A47))*(YEAR('Stratégie 4'!$A$9:$A$508)=$B47)*('Stratégie 4'!$K$9:$K$508="W"))</f>
        <v>0</v>
      </c>
      <c r="E47" s="12" t="n">
        <f aca="false">SUMPRODUCT((MONTH('Stratégie 1'!$A$9:$A$508)=MONTH($A47))*(YEAR('Stratégie 1'!$A$9:$A$508)=$B47)*('Stratégie 1'!$K$9:$K$508="L"))+SUMPRODUCT((MONTH('Stratégie 2'!$A$9:$A$508)=MONTH($A47))*(YEAR('Stratégie 2'!$A$9:$A$508)=$B47)*('Stratégie 2'!$K$9:$K$508="L"))+SUMPRODUCT((MONTH('Stratégie 3'!$A$9:$A$508)=MONTH($A47))*(YEAR('Stratégie 3'!$A$9:$A$508)=$B47)*('Stratégie 3'!$K$9:$K$508="L"))+SUMPRODUCT((MONTH('Stratégie 4'!$A$9:$A$508)=MONTH($A47))*(YEAR('Stratégie 4'!$A$9:$A$508)=$B47)*('Stratégie 4'!$K$9:$K$508="L"))</f>
        <v>0</v>
      </c>
      <c r="F47" s="13" t="str">
        <f aca="false">IFERROR(D47/C47,"")</f>
        <v/>
      </c>
      <c r="G47" s="15" t="n">
        <f aca="false">SUMPRODUCT((MONTH('Stratégie 1'!$A$9:$A$508)=MONTH($A47))*(YEAR('Stratégie 1'!$A$9:$A$508)=$B47)*N('Stratégie 1'!$L$9:$L$508))+SUMPRODUCT((MONTH('Stratégie 2'!$A$9:$A$508)=MONTH($A47))*(YEAR('Stratégie 2'!$A$9:$A$508)=$B47)*N('Stratégie 2'!$L$9:$L$508))+SUMPRODUCT((MONTH('Stratégie 3'!$A$9:$A$508)=MONTH($A47))*(YEAR('Stratégie 3'!$A$9:$A$508)=$B47)*N('Stratégie 3'!$L$9:$L$508))+SUMPRODUCT((MONTH('Stratégie 4'!$A$9:$A$508)=MONTH($A47))*(YEAR('Stratégie 4'!$A$9:$A$508)=$B47)*N('Stratégie 4'!$L$9:$L$508))</f>
        <v>0</v>
      </c>
      <c r="H47" s="13" t="str">
        <f aca="false">IFERROR(G47/(SUMPRODUCT((MONTH('Stratégie 1'!$A$9:$A$508)=MONTH($A47))*(YEAR('Stratégie 1'!$A$9:$A$508)=$B47)*N('Stratégie 1'!$J$9:$J$508))+SUMPRODUCT((MONTH('Stratégie 2'!$A$9:$A$508)=MONTH($A47))*(YEAR('Stratégie 2'!$A$9:$A$508)=$B47)*N('Stratégie 2'!$J$9:$J$508))+SUMPRODUCT((MONTH('Stratégie 3'!$A$9:$A$508)=MONTH($A47))*(YEAR('Stratégie 3'!$A$9:$A$508)=$B47)*N('Stratégie 3'!$J$9:$J$508))+SUMPRODUCT((MONTH('Stratégie 4'!$A$9:$A$508)=MONTH($A47))*(YEAR('Stratégie 4'!$A$9:$A$508)=$B47)*N('Stratégie 4'!$J$9:$J$508))),"")</f>
        <v/>
      </c>
      <c r="I47" s="15" t="n">
        <f aca="false">SUM($G$4:G47)</f>
        <v>3.4</v>
      </c>
    </row>
    <row r="48" customFormat="false" ht="15" hidden="false" customHeight="false" outlineLevel="0" collapsed="false">
      <c r="A48" s="34" t="n">
        <v>46997</v>
      </c>
      <c r="B48" s="35" t="n">
        <f aca="false">YEAR(A48)</f>
        <v>2028</v>
      </c>
      <c r="C48" s="12" t="n">
        <f aca="false">SUMPRODUCT((MONTH('Stratégie 1'!$A$9:$A$508)=MONTH($A48))*(YEAR('Stratégie 1'!$A$9:$A$508)=$B48)*('Stratégie 1'!$K$9:$K$508&lt;&gt;""))+SUMPRODUCT((MONTH('Stratégie 2'!$A$9:$A$508)=MONTH($A48))*(YEAR('Stratégie 2'!$A$9:$A$508)=$B48)*('Stratégie 2'!$K$9:$K$508&lt;&gt;""))+SUMPRODUCT((MONTH('Stratégie 3'!$A$9:$A$508)=MONTH($A48))*(YEAR('Stratégie 3'!$A$9:$A$508)=$B48)*('Stratégie 3'!$K$9:$K$508&lt;&gt;""))+SUMPRODUCT((MONTH('Stratégie 4'!$A$9:$A$508)=MONTH($A48))*(YEAR('Stratégie 4'!$A$9:$A$508)=$B48)*('Stratégie 4'!$K$9:$K$508&lt;&gt;""))</f>
        <v>0</v>
      </c>
      <c r="D48" s="12" t="n">
        <f aca="false">SUMPRODUCT((MONTH('Stratégie 1'!$A$9:$A$508)=MONTH($A48))*(YEAR('Stratégie 1'!$A$9:$A$508)=$B48)*('Stratégie 1'!$K$9:$K$508="W"))+SUMPRODUCT((MONTH('Stratégie 2'!$A$9:$A$508)=MONTH($A48))*(YEAR('Stratégie 2'!$A$9:$A$508)=$B48)*('Stratégie 2'!$K$9:$K$508="W"))+SUMPRODUCT((MONTH('Stratégie 3'!$A$9:$A$508)=MONTH($A48))*(YEAR('Stratégie 3'!$A$9:$A$508)=$B48)*('Stratégie 3'!$K$9:$K$508="W"))+SUMPRODUCT((MONTH('Stratégie 4'!$A$9:$A$508)=MONTH($A48))*(YEAR('Stratégie 4'!$A$9:$A$508)=$B48)*('Stratégie 4'!$K$9:$K$508="W"))</f>
        <v>0</v>
      </c>
      <c r="E48" s="12" t="n">
        <f aca="false">SUMPRODUCT((MONTH('Stratégie 1'!$A$9:$A$508)=MONTH($A48))*(YEAR('Stratégie 1'!$A$9:$A$508)=$B48)*('Stratégie 1'!$K$9:$K$508="L"))+SUMPRODUCT((MONTH('Stratégie 2'!$A$9:$A$508)=MONTH($A48))*(YEAR('Stratégie 2'!$A$9:$A$508)=$B48)*('Stratégie 2'!$K$9:$K$508="L"))+SUMPRODUCT((MONTH('Stratégie 3'!$A$9:$A$508)=MONTH($A48))*(YEAR('Stratégie 3'!$A$9:$A$508)=$B48)*('Stratégie 3'!$K$9:$K$508="L"))+SUMPRODUCT((MONTH('Stratégie 4'!$A$9:$A$508)=MONTH($A48))*(YEAR('Stratégie 4'!$A$9:$A$508)=$B48)*('Stratégie 4'!$K$9:$K$508="L"))</f>
        <v>0</v>
      </c>
      <c r="F48" s="13" t="str">
        <f aca="false">IFERROR(D48/C48,"")</f>
        <v/>
      </c>
      <c r="G48" s="15" t="n">
        <f aca="false">SUMPRODUCT((MONTH('Stratégie 1'!$A$9:$A$508)=MONTH($A48))*(YEAR('Stratégie 1'!$A$9:$A$508)=$B48)*N('Stratégie 1'!$L$9:$L$508))+SUMPRODUCT((MONTH('Stratégie 2'!$A$9:$A$508)=MONTH($A48))*(YEAR('Stratégie 2'!$A$9:$A$508)=$B48)*N('Stratégie 2'!$L$9:$L$508))+SUMPRODUCT((MONTH('Stratégie 3'!$A$9:$A$508)=MONTH($A48))*(YEAR('Stratégie 3'!$A$9:$A$508)=$B48)*N('Stratégie 3'!$L$9:$L$508))+SUMPRODUCT((MONTH('Stratégie 4'!$A$9:$A$508)=MONTH($A48))*(YEAR('Stratégie 4'!$A$9:$A$508)=$B48)*N('Stratégie 4'!$L$9:$L$508))</f>
        <v>0</v>
      </c>
      <c r="H48" s="13" t="str">
        <f aca="false">IFERROR(G48/(SUMPRODUCT((MONTH('Stratégie 1'!$A$9:$A$508)=MONTH($A48))*(YEAR('Stratégie 1'!$A$9:$A$508)=$B48)*N('Stratégie 1'!$J$9:$J$508))+SUMPRODUCT((MONTH('Stratégie 2'!$A$9:$A$508)=MONTH($A48))*(YEAR('Stratégie 2'!$A$9:$A$508)=$B48)*N('Stratégie 2'!$J$9:$J$508))+SUMPRODUCT((MONTH('Stratégie 3'!$A$9:$A$508)=MONTH($A48))*(YEAR('Stratégie 3'!$A$9:$A$508)=$B48)*N('Stratégie 3'!$J$9:$J$508))+SUMPRODUCT((MONTH('Stratégie 4'!$A$9:$A$508)=MONTH($A48))*(YEAR('Stratégie 4'!$A$9:$A$508)=$B48)*N('Stratégie 4'!$J$9:$J$508))),"")</f>
        <v/>
      </c>
      <c r="I48" s="15" t="n">
        <f aca="false">SUM($G$4:G48)</f>
        <v>3.4</v>
      </c>
    </row>
    <row r="49" customFormat="false" ht="15" hidden="false" customHeight="false" outlineLevel="0" collapsed="false">
      <c r="A49" s="34" t="n">
        <v>47027</v>
      </c>
      <c r="B49" s="35" t="n">
        <f aca="false">YEAR(A49)</f>
        <v>2028</v>
      </c>
      <c r="C49" s="12" t="n">
        <f aca="false">SUMPRODUCT((MONTH('Stratégie 1'!$A$9:$A$508)=MONTH($A49))*(YEAR('Stratégie 1'!$A$9:$A$508)=$B49)*('Stratégie 1'!$K$9:$K$508&lt;&gt;""))+SUMPRODUCT((MONTH('Stratégie 2'!$A$9:$A$508)=MONTH($A49))*(YEAR('Stratégie 2'!$A$9:$A$508)=$B49)*('Stratégie 2'!$K$9:$K$508&lt;&gt;""))+SUMPRODUCT((MONTH('Stratégie 3'!$A$9:$A$508)=MONTH($A49))*(YEAR('Stratégie 3'!$A$9:$A$508)=$B49)*('Stratégie 3'!$K$9:$K$508&lt;&gt;""))+SUMPRODUCT((MONTH('Stratégie 4'!$A$9:$A$508)=MONTH($A49))*(YEAR('Stratégie 4'!$A$9:$A$508)=$B49)*('Stratégie 4'!$K$9:$K$508&lt;&gt;""))</f>
        <v>0</v>
      </c>
      <c r="D49" s="12" t="n">
        <f aca="false">SUMPRODUCT((MONTH('Stratégie 1'!$A$9:$A$508)=MONTH($A49))*(YEAR('Stratégie 1'!$A$9:$A$508)=$B49)*('Stratégie 1'!$K$9:$K$508="W"))+SUMPRODUCT((MONTH('Stratégie 2'!$A$9:$A$508)=MONTH($A49))*(YEAR('Stratégie 2'!$A$9:$A$508)=$B49)*('Stratégie 2'!$K$9:$K$508="W"))+SUMPRODUCT((MONTH('Stratégie 3'!$A$9:$A$508)=MONTH($A49))*(YEAR('Stratégie 3'!$A$9:$A$508)=$B49)*('Stratégie 3'!$K$9:$K$508="W"))+SUMPRODUCT((MONTH('Stratégie 4'!$A$9:$A$508)=MONTH($A49))*(YEAR('Stratégie 4'!$A$9:$A$508)=$B49)*('Stratégie 4'!$K$9:$K$508="W"))</f>
        <v>0</v>
      </c>
      <c r="E49" s="12" t="n">
        <f aca="false">SUMPRODUCT((MONTH('Stratégie 1'!$A$9:$A$508)=MONTH($A49))*(YEAR('Stratégie 1'!$A$9:$A$508)=$B49)*('Stratégie 1'!$K$9:$K$508="L"))+SUMPRODUCT((MONTH('Stratégie 2'!$A$9:$A$508)=MONTH($A49))*(YEAR('Stratégie 2'!$A$9:$A$508)=$B49)*('Stratégie 2'!$K$9:$K$508="L"))+SUMPRODUCT((MONTH('Stratégie 3'!$A$9:$A$508)=MONTH($A49))*(YEAR('Stratégie 3'!$A$9:$A$508)=$B49)*('Stratégie 3'!$K$9:$K$508="L"))+SUMPRODUCT((MONTH('Stratégie 4'!$A$9:$A$508)=MONTH($A49))*(YEAR('Stratégie 4'!$A$9:$A$508)=$B49)*('Stratégie 4'!$K$9:$K$508="L"))</f>
        <v>0</v>
      </c>
      <c r="F49" s="13" t="str">
        <f aca="false">IFERROR(D49/C49,"")</f>
        <v/>
      </c>
      <c r="G49" s="15" t="n">
        <f aca="false">SUMPRODUCT((MONTH('Stratégie 1'!$A$9:$A$508)=MONTH($A49))*(YEAR('Stratégie 1'!$A$9:$A$508)=$B49)*N('Stratégie 1'!$L$9:$L$508))+SUMPRODUCT((MONTH('Stratégie 2'!$A$9:$A$508)=MONTH($A49))*(YEAR('Stratégie 2'!$A$9:$A$508)=$B49)*N('Stratégie 2'!$L$9:$L$508))+SUMPRODUCT((MONTH('Stratégie 3'!$A$9:$A$508)=MONTH($A49))*(YEAR('Stratégie 3'!$A$9:$A$508)=$B49)*N('Stratégie 3'!$L$9:$L$508))+SUMPRODUCT((MONTH('Stratégie 4'!$A$9:$A$508)=MONTH($A49))*(YEAR('Stratégie 4'!$A$9:$A$508)=$B49)*N('Stratégie 4'!$L$9:$L$508))</f>
        <v>0</v>
      </c>
      <c r="H49" s="13" t="str">
        <f aca="false">IFERROR(G49/(SUMPRODUCT((MONTH('Stratégie 1'!$A$9:$A$508)=MONTH($A49))*(YEAR('Stratégie 1'!$A$9:$A$508)=$B49)*N('Stratégie 1'!$J$9:$J$508))+SUMPRODUCT((MONTH('Stratégie 2'!$A$9:$A$508)=MONTH($A49))*(YEAR('Stratégie 2'!$A$9:$A$508)=$B49)*N('Stratégie 2'!$J$9:$J$508))+SUMPRODUCT((MONTH('Stratégie 3'!$A$9:$A$508)=MONTH($A49))*(YEAR('Stratégie 3'!$A$9:$A$508)=$B49)*N('Stratégie 3'!$J$9:$J$508))+SUMPRODUCT((MONTH('Stratégie 4'!$A$9:$A$508)=MONTH($A49))*(YEAR('Stratégie 4'!$A$9:$A$508)=$B49)*N('Stratégie 4'!$J$9:$J$508))),"")</f>
        <v/>
      </c>
      <c r="I49" s="15" t="n">
        <f aca="false">SUM($G$4:G49)</f>
        <v>3.4</v>
      </c>
    </row>
    <row r="50" customFormat="false" ht="15" hidden="false" customHeight="false" outlineLevel="0" collapsed="false">
      <c r="A50" s="34" t="n">
        <v>47058</v>
      </c>
      <c r="B50" s="35" t="n">
        <f aca="false">YEAR(A50)</f>
        <v>2028</v>
      </c>
      <c r="C50" s="12" t="n">
        <f aca="false">SUMPRODUCT((MONTH('Stratégie 1'!$A$9:$A$508)=MONTH($A50))*(YEAR('Stratégie 1'!$A$9:$A$508)=$B50)*('Stratégie 1'!$K$9:$K$508&lt;&gt;""))+SUMPRODUCT((MONTH('Stratégie 2'!$A$9:$A$508)=MONTH($A50))*(YEAR('Stratégie 2'!$A$9:$A$508)=$B50)*('Stratégie 2'!$K$9:$K$508&lt;&gt;""))+SUMPRODUCT((MONTH('Stratégie 3'!$A$9:$A$508)=MONTH($A50))*(YEAR('Stratégie 3'!$A$9:$A$508)=$B50)*('Stratégie 3'!$K$9:$K$508&lt;&gt;""))+SUMPRODUCT((MONTH('Stratégie 4'!$A$9:$A$508)=MONTH($A50))*(YEAR('Stratégie 4'!$A$9:$A$508)=$B50)*('Stratégie 4'!$K$9:$K$508&lt;&gt;""))</f>
        <v>0</v>
      </c>
      <c r="D50" s="12" t="n">
        <f aca="false">SUMPRODUCT((MONTH('Stratégie 1'!$A$9:$A$508)=MONTH($A50))*(YEAR('Stratégie 1'!$A$9:$A$508)=$B50)*('Stratégie 1'!$K$9:$K$508="W"))+SUMPRODUCT((MONTH('Stratégie 2'!$A$9:$A$508)=MONTH($A50))*(YEAR('Stratégie 2'!$A$9:$A$508)=$B50)*('Stratégie 2'!$K$9:$K$508="W"))+SUMPRODUCT((MONTH('Stratégie 3'!$A$9:$A$508)=MONTH($A50))*(YEAR('Stratégie 3'!$A$9:$A$508)=$B50)*('Stratégie 3'!$K$9:$K$508="W"))+SUMPRODUCT((MONTH('Stratégie 4'!$A$9:$A$508)=MONTH($A50))*(YEAR('Stratégie 4'!$A$9:$A$508)=$B50)*('Stratégie 4'!$K$9:$K$508="W"))</f>
        <v>0</v>
      </c>
      <c r="E50" s="12" t="n">
        <f aca="false">SUMPRODUCT((MONTH('Stratégie 1'!$A$9:$A$508)=MONTH($A50))*(YEAR('Stratégie 1'!$A$9:$A$508)=$B50)*('Stratégie 1'!$K$9:$K$508="L"))+SUMPRODUCT((MONTH('Stratégie 2'!$A$9:$A$508)=MONTH($A50))*(YEAR('Stratégie 2'!$A$9:$A$508)=$B50)*('Stratégie 2'!$K$9:$K$508="L"))+SUMPRODUCT((MONTH('Stratégie 3'!$A$9:$A$508)=MONTH($A50))*(YEAR('Stratégie 3'!$A$9:$A$508)=$B50)*('Stratégie 3'!$K$9:$K$508="L"))+SUMPRODUCT((MONTH('Stratégie 4'!$A$9:$A$508)=MONTH($A50))*(YEAR('Stratégie 4'!$A$9:$A$508)=$B50)*('Stratégie 4'!$K$9:$K$508="L"))</f>
        <v>0</v>
      </c>
      <c r="F50" s="13" t="str">
        <f aca="false">IFERROR(D50/C50,"")</f>
        <v/>
      </c>
      <c r="G50" s="15" t="n">
        <f aca="false">SUMPRODUCT((MONTH('Stratégie 1'!$A$9:$A$508)=MONTH($A50))*(YEAR('Stratégie 1'!$A$9:$A$508)=$B50)*N('Stratégie 1'!$L$9:$L$508))+SUMPRODUCT((MONTH('Stratégie 2'!$A$9:$A$508)=MONTH($A50))*(YEAR('Stratégie 2'!$A$9:$A$508)=$B50)*N('Stratégie 2'!$L$9:$L$508))+SUMPRODUCT((MONTH('Stratégie 3'!$A$9:$A$508)=MONTH($A50))*(YEAR('Stratégie 3'!$A$9:$A$508)=$B50)*N('Stratégie 3'!$L$9:$L$508))+SUMPRODUCT((MONTH('Stratégie 4'!$A$9:$A$508)=MONTH($A50))*(YEAR('Stratégie 4'!$A$9:$A$508)=$B50)*N('Stratégie 4'!$L$9:$L$508))</f>
        <v>0</v>
      </c>
      <c r="H50" s="13" t="str">
        <f aca="false">IFERROR(G50/(SUMPRODUCT((MONTH('Stratégie 1'!$A$9:$A$508)=MONTH($A50))*(YEAR('Stratégie 1'!$A$9:$A$508)=$B50)*N('Stratégie 1'!$J$9:$J$508))+SUMPRODUCT((MONTH('Stratégie 2'!$A$9:$A$508)=MONTH($A50))*(YEAR('Stratégie 2'!$A$9:$A$508)=$B50)*N('Stratégie 2'!$J$9:$J$508))+SUMPRODUCT((MONTH('Stratégie 3'!$A$9:$A$508)=MONTH($A50))*(YEAR('Stratégie 3'!$A$9:$A$508)=$B50)*N('Stratégie 3'!$J$9:$J$508))+SUMPRODUCT((MONTH('Stratégie 4'!$A$9:$A$508)=MONTH($A50))*(YEAR('Stratégie 4'!$A$9:$A$508)=$B50)*N('Stratégie 4'!$J$9:$J$508))),"")</f>
        <v/>
      </c>
      <c r="I50" s="15" t="n">
        <f aca="false">SUM($G$4:G50)</f>
        <v>3.4</v>
      </c>
    </row>
    <row r="51" customFormat="false" ht="15" hidden="false" customHeight="false" outlineLevel="0" collapsed="false">
      <c r="A51" s="34" t="n">
        <v>47088</v>
      </c>
      <c r="B51" s="35" t="n">
        <f aca="false">YEAR(A51)</f>
        <v>2028</v>
      </c>
      <c r="C51" s="12" t="n">
        <f aca="false">SUMPRODUCT((MONTH('Stratégie 1'!$A$9:$A$508)=MONTH($A51))*(YEAR('Stratégie 1'!$A$9:$A$508)=$B51)*('Stratégie 1'!$K$9:$K$508&lt;&gt;""))+SUMPRODUCT((MONTH('Stratégie 2'!$A$9:$A$508)=MONTH($A51))*(YEAR('Stratégie 2'!$A$9:$A$508)=$B51)*('Stratégie 2'!$K$9:$K$508&lt;&gt;""))+SUMPRODUCT((MONTH('Stratégie 3'!$A$9:$A$508)=MONTH($A51))*(YEAR('Stratégie 3'!$A$9:$A$508)=$B51)*('Stratégie 3'!$K$9:$K$508&lt;&gt;""))+SUMPRODUCT((MONTH('Stratégie 4'!$A$9:$A$508)=MONTH($A51))*(YEAR('Stratégie 4'!$A$9:$A$508)=$B51)*('Stratégie 4'!$K$9:$K$508&lt;&gt;""))</f>
        <v>0</v>
      </c>
      <c r="D51" s="12" t="n">
        <f aca="false">SUMPRODUCT((MONTH('Stratégie 1'!$A$9:$A$508)=MONTH($A51))*(YEAR('Stratégie 1'!$A$9:$A$508)=$B51)*('Stratégie 1'!$K$9:$K$508="W"))+SUMPRODUCT((MONTH('Stratégie 2'!$A$9:$A$508)=MONTH($A51))*(YEAR('Stratégie 2'!$A$9:$A$508)=$B51)*('Stratégie 2'!$K$9:$K$508="W"))+SUMPRODUCT((MONTH('Stratégie 3'!$A$9:$A$508)=MONTH($A51))*(YEAR('Stratégie 3'!$A$9:$A$508)=$B51)*('Stratégie 3'!$K$9:$K$508="W"))+SUMPRODUCT((MONTH('Stratégie 4'!$A$9:$A$508)=MONTH($A51))*(YEAR('Stratégie 4'!$A$9:$A$508)=$B51)*('Stratégie 4'!$K$9:$K$508="W"))</f>
        <v>0</v>
      </c>
      <c r="E51" s="12" t="n">
        <f aca="false">SUMPRODUCT((MONTH('Stratégie 1'!$A$9:$A$508)=MONTH($A51))*(YEAR('Stratégie 1'!$A$9:$A$508)=$B51)*('Stratégie 1'!$K$9:$K$508="L"))+SUMPRODUCT((MONTH('Stratégie 2'!$A$9:$A$508)=MONTH($A51))*(YEAR('Stratégie 2'!$A$9:$A$508)=$B51)*('Stratégie 2'!$K$9:$K$508="L"))+SUMPRODUCT((MONTH('Stratégie 3'!$A$9:$A$508)=MONTH($A51))*(YEAR('Stratégie 3'!$A$9:$A$508)=$B51)*('Stratégie 3'!$K$9:$K$508="L"))+SUMPRODUCT((MONTH('Stratégie 4'!$A$9:$A$508)=MONTH($A51))*(YEAR('Stratégie 4'!$A$9:$A$508)=$B51)*('Stratégie 4'!$K$9:$K$508="L"))</f>
        <v>0</v>
      </c>
      <c r="F51" s="13" t="str">
        <f aca="false">IFERROR(D51/C51,"")</f>
        <v/>
      </c>
      <c r="G51" s="15" t="n">
        <f aca="false">SUMPRODUCT((MONTH('Stratégie 1'!$A$9:$A$508)=MONTH($A51))*(YEAR('Stratégie 1'!$A$9:$A$508)=$B51)*N('Stratégie 1'!$L$9:$L$508))+SUMPRODUCT((MONTH('Stratégie 2'!$A$9:$A$508)=MONTH($A51))*(YEAR('Stratégie 2'!$A$9:$A$508)=$B51)*N('Stratégie 2'!$L$9:$L$508))+SUMPRODUCT((MONTH('Stratégie 3'!$A$9:$A$508)=MONTH($A51))*(YEAR('Stratégie 3'!$A$9:$A$508)=$B51)*N('Stratégie 3'!$L$9:$L$508))+SUMPRODUCT((MONTH('Stratégie 4'!$A$9:$A$508)=MONTH($A51))*(YEAR('Stratégie 4'!$A$9:$A$508)=$B51)*N('Stratégie 4'!$L$9:$L$508))</f>
        <v>0</v>
      </c>
      <c r="H51" s="13" t="str">
        <f aca="false">IFERROR(G51/(SUMPRODUCT((MONTH('Stratégie 1'!$A$9:$A$508)=MONTH($A51))*(YEAR('Stratégie 1'!$A$9:$A$508)=$B51)*N('Stratégie 1'!$J$9:$J$508))+SUMPRODUCT((MONTH('Stratégie 2'!$A$9:$A$508)=MONTH($A51))*(YEAR('Stratégie 2'!$A$9:$A$508)=$B51)*N('Stratégie 2'!$J$9:$J$508))+SUMPRODUCT((MONTH('Stratégie 3'!$A$9:$A$508)=MONTH($A51))*(YEAR('Stratégie 3'!$A$9:$A$508)=$B51)*N('Stratégie 3'!$J$9:$J$508))+SUMPRODUCT((MONTH('Stratégie 4'!$A$9:$A$508)=MONTH($A51))*(YEAR('Stratégie 4'!$A$9:$A$508)=$B51)*N('Stratégie 4'!$J$9:$J$508))),"")</f>
        <v/>
      </c>
      <c r="I51" s="15" t="n">
        <f aca="false">SUM($G$4:G51)</f>
        <v>3.4</v>
      </c>
    </row>
    <row r="52" customFormat="false" ht="15" hidden="false" customHeight="false" outlineLevel="0" collapsed="false">
      <c r="A52" s="34" t="n">
        <v>47119</v>
      </c>
      <c r="B52" s="35" t="n">
        <f aca="false">YEAR(A52)</f>
        <v>2029</v>
      </c>
      <c r="C52" s="12" t="n">
        <f aca="false">SUMPRODUCT((MONTH('Stratégie 1'!$A$9:$A$508)=MONTH($A52))*(YEAR('Stratégie 1'!$A$9:$A$508)=$B52)*('Stratégie 1'!$K$9:$K$508&lt;&gt;""))+SUMPRODUCT((MONTH('Stratégie 2'!$A$9:$A$508)=MONTH($A52))*(YEAR('Stratégie 2'!$A$9:$A$508)=$B52)*('Stratégie 2'!$K$9:$K$508&lt;&gt;""))+SUMPRODUCT((MONTH('Stratégie 3'!$A$9:$A$508)=MONTH($A52))*(YEAR('Stratégie 3'!$A$9:$A$508)=$B52)*('Stratégie 3'!$K$9:$K$508&lt;&gt;""))+SUMPRODUCT((MONTH('Stratégie 4'!$A$9:$A$508)=MONTH($A52))*(YEAR('Stratégie 4'!$A$9:$A$508)=$B52)*('Stratégie 4'!$K$9:$K$508&lt;&gt;""))</f>
        <v>0</v>
      </c>
      <c r="D52" s="12" t="n">
        <f aca="false">SUMPRODUCT((MONTH('Stratégie 1'!$A$9:$A$508)=MONTH($A52))*(YEAR('Stratégie 1'!$A$9:$A$508)=$B52)*('Stratégie 1'!$K$9:$K$508="W"))+SUMPRODUCT((MONTH('Stratégie 2'!$A$9:$A$508)=MONTH($A52))*(YEAR('Stratégie 2'!$A$9:$A$508)=$B52)*('Stratégie 2'!$K$9:$K$508="W"))+SUMPRODUCT((MONTH('Stratégie 3'!$A$9:$A$508)=MONTH($A52))*(YEAR('Stratégie 3'!$A$9:$A$508)=$B52)*('Stratégie 3'!$K$9:$K$508="W"))+SUMPRODUCT((MONTH('Stratégie 4'!$A$9:$A$508)=MONTH($A52))*(YEAR('Stratégie 4'!$A$9:$A$508)=$B52)*('Stratégie 4'!$K$9:$K$508="W"))</f>
        <v>0</v>
      </c>
      <c r="E52" s="12" t="n">
        <f aca="false">SUMPRODUCT((MONTH('Stratégie 1'!$A$9:$A$508)=MONTH($A52))*(YEAR('Stratégie 1'!$A$9:$A$508)=$B52)*('Stratégie 1'!$K$9:$K$508="L"))+SUMPRODUCT((MONTH('Stratégie 2'!$A$9:$A$508)=MONTH($A52))*(YEAR('Stratégie 2'!$A$9:$A$508)=$B52)*('Stratégie 2'!$K$9:$K$508="L"))+SUMPRODUCT((MONTH('Stratégie 3'!$A$9:$A$508)=MONTH($A52))*(YEAR('Stratégie 3'!$A$9:$A$508)=$B52)*('Stratégie 3'!$K$9:$K$508="L"))+SUMPRODUCT((MONTH('Stratégie 4'!$A$9:$A$508)=MONTH($A52))*(YEAR('Stratégie 4'!$A$9:$A$508)=$B52)*('Stratégie 4'!$K$9:$K$508="L"))</f>
        <v>0</v>
      </c>
      <c r="F52" s="13" t="str">
        <f aca="false">IFERROR(D52/C52,"")</f>
        <v/>
      </c>
      <c r="G52" s="15" t="n">
        <f aca="false">SUMPRODUCT((MONTH('Stratégie 1'!$A$9:$A$508)=MONTH($A52))*(YEAR('Stratégie 1'!$A$9:$A$508)=$B52)*N('Stratégie 1'!$L$9:$L$508))+SUMPRODUCT((MONTH('Stratégie 2'!$A$9:$A$508)=MONTH($A52))*(YEAR('Stratégie 2'!$A$9:$A$508)=$B52)*N('Stratégie 2'!$L$9:$L$508))+SUMPRODUCT((MONTH('Stratégie 3'!$A$9:$A$508)=MONTH($A52))*(YEAR('Stratégie 3'!$A$9:$A$508)=$B52)*N('Stratégie 3'!$L$9:$L$508))+SUMPRODUCT((MONTH('Stratégie 4'!$A$9:$A$508)=MONTH($A52))*(YEAR('Stratégie 4'!$A$9:$A$508)=$B52)*N('Stratégie 4'!$L$9:$L$508))</f>
        <v>0</v>
      </c>
      <c r="H52" s="13" t="str">
        <f aca="false">IFERROR(G52/(SUMPRODUCT((MONTH('Stratégie 1'!$A$9:$A$508)=MONTH($A52))*(YEAR('Stratégie 1'!$A$9:$A$508)=$B52)*N('Stratégie 1'!$J$9:$J$508))+SUMPRODUCT((MONTH('Stratégie 2'!$A$9:$A$508)=MONTH($A52))*(YEAR('Stratégie 2'!$A$9:$A$508)=$B52)*N('Stratégie 2'!$J$9:$J$508))+SUMPRODUCT((MONTH('Stratégie 3'!$A$9:$A$508)=MONTH($A52))*(YEAR('Stratégie 3'!$A$9:$A$508)=$B52)*N('Stratégie 3'!$J$9:$J$508))+SUMPRODUCT((MONTH('Stratégie 4'!$A$9:$A$508)=MONTH($A52))*(YEAR('Stratégie 4'!$A$9:$A$508)=$B52)*N('Stratégie 4'!$J$9:$J$508))),"")</f>
        <v/>
      </c>
      <c r="I52" s="15" t="n">
        <f aca="false">SUM($G$4:G52)</f>
        <v>3.4</v>
      </c>
    </row>
    <row r="53" customFormat="false" ht="15" hidden="false" customHeight="false" outlineLevel="0" collapsed="false">
      <c r="A53" s="34" t="n">
        <v>47150</v>
      </c>
      <c r="B53" s="35" t="n">
        <f aca="false">YEAR(A53)</f>
        <v>2029</v>
      </c>
      <c r="C53" s="12" t="n">
        <f aca="false">SUMPRODUCT((MONTH('Stratégie 1'!$A$9:$A$508)=MONTH($A53))*(YEAR('Stratégie 1'!$A$9:$A$508)=$B53)*('Stratégie 1'!$K$9:$K$508&lt;&gt;""))+SUMPRODUCT((MONTH('Stratégie 2'!$A$9:$A$508)=MONTH($A53))*(YEAR('Stratégie 2'!$A$9:$A$508)=$B53)*('Stratégie 2'!$K$9:$K$508&lt;&gt;""))+SUMPRODUCT((MONTH('Stratégie 3'!$A$9:$A$508)=MONTH($A53))*(YEAR('Stratégie 3'!$A$9:$A$508)=$B53)*('Stratégie 3'!$K$9:$K$508&lt;&gt;""))+SUMPRODUCT((MONTH('Stratégie 4'!$A$9:$A$508)=MONTH($A53))*(YEAR('Stratégie 4'!$A$9:$A$508)=$B53)*('Stratégie 4'!$K$9:$K$508&lt;&gt;""))</f>
        <v>0</v>
      </c>
      <c r="D53" s="12" t="n">
        <f aca="false">SUMPRODUCT((MONTH('Stratégie 1'!$A$9:$A$508)=MONTH($A53))*(YEAR('Stratégie 1'!$A$9:$A$508)=$B53)*('Stratégie 1'!$K$9:$K$508="W"))+SUMPRODUCT((MONTH('Stratégie 2'!$A$9:$A$508)=MONTH($A53))*(YEAR('Stratégie 2'!$A$9:$A$508)=$B53)*('Stratégie 2'!$K$9:$K$508="W"))+SUMPRODUCT((MONTH('Stratégie 3'!$A$9:$A$508)=MONTH($A53))*(YEAR('Stratégie 3'!$A$9:$A$508)=$B53)*('Stratégie 3'!$K$9:$K$508="W"))+SUMPRODUCT((MONTH('Stratégie 4'!$A$9:$A$508)=MONTH($A53))*(YEAR('Stratégie 4'!$A$9:$A$508)=$B53)*('Stratégie 4'!$K$9:$K$508="W"))</f>
        <v>0</v>
      </c>
      <c r="E53" s="12" t="n">
        <f aca="false">SUMPRODUCT((MONTH('Stratégie 1'!$A$9:$A$508)=MONTH($A53))*(YEAR('Stratégie 1'!$A$9:$A$508)=$B53)*('Stratégie 1'!$K$9:$K$508="L"))+SUMPRODUCT((MONTH('Stratégie 2'!$A$9:$A$508)=MONTH($A53))*(YEAR('Stratégie 2'!$A$9:$A$508)=$B53)*('Stratégie 2'!$K$9:$K$508="L"))+SUMPRODUCT((MONTH('Stratégie 3'!$A$9:$A$508)=MONTH($A53))*(YEAR('Stratégie 3'!$A$9:$A$508)=$B53)*('Stratégie 3'!$K$9:$K$508="L"))+SUMPRODUCT((MONTH('Stratégie 4'!$A$9:$A$508)=MONTH($A53))*(YEAR('Stratégie 4'!$A$9:$A$508)=$B53)*('Stratégie 4'!$K$9:$K$508="L"))</f>
        <v>0</v>
      </c>
      <c r="F53" s="13" t="str">
        <f aca="false">IFERROR(D53/C53,"")</f>
        <v/>
      </c>
      <c r="G53" s="15" t="n">
        <f aca="false">SUMPRODUCT((MONTH('Stratégie 1'!$A$9:$A$508)=MONTH($A53))*(YEAR('Stratégie 1'!$A$9:$A$508)=$B53)*N('Stratégie 1'!$L$9:$L$508))+SUMPRODUCT((MONTH('Stratégie 2'!$A$9:$A$508)=MONTH($A53))*(YEAR('Stratégie 2'!$A$9:$A$508)=$B53)*N('Stratégie 2'!$L$9:$L$508))+SUMPRODUCT((MONTH('Stratégie 3'!$A$9:$A$508)=MONTH($A53))*(YEAR('Stratégie 3'!$A$9:$A$508)=$B53)*N('Stratégie 3'!$L$9:$L$508))+SUMPRODUCT((MONTH('Stratégie 4'!$A$9:$A$508)=MONTH($A53))*(YEAR('Stratégie 4'!$A$9:$A$508)=$B53)*N('Stratégie 4'!$L$9:$L$508))</f>
        <v>0</v>
      </c>
      <c r="H53" s="13" t="str">
        <f aca="false">IFERROR(G53/(SUMPRODUCT((MONTH('Stratégie 1'!$A$9:$A$508)=MONTH($A53))*(YEAR('Stratégie 1'!$A$9:$A$508)=$B53)*N('Stratégie 1'!$J$9:$J$508))+SUMPRODUCT((MONTH('Stratégie 2'!$A$9:$A$508)=MONTH($A53))*(YEAR('Stratégie 2'!$A$9:$A$508)=$B53)*N('Stratégie 2'!$J$9:$J$508))+SUMPRODUCT((MONTH('Stratégie 3'!$A$9:$A$508)=MONTH($A53))*(YEAR('Stratégie 3'!$A$9:$A$508)=$B53)*N('Stratégie 3'!$J$9:$J$508))+SUMPRODUCT((MONTH('Stratégie 4'!$A$9:$A$508)=MONTH($A53))*(YEAR('Stratégie 4'!$A$9:$A$508)=$B53)*N('Stratégie 4'!$J$9:$J$508))),"")</f>
        <v/>
      </c>
      <c r="I53" s="15" t="n">
        <f aca="false">SUM($G$4:G53)</f>
        <v>3.4</v>
      </c>
    </row>
    <row r="54" customFormat="false" ht="15" hidden="false" customHeight="false" outlineLevel="0" collapsed="false">
      <c r="A54" s="34" t="n">
        <v>47178</v>
      </c>
      <c r="B54" s="35" t="n">
        <f aca="false">YEAR(A54)</f>
        <v>2029</v>
      </c>
      <c r="C54" s="12" t="n">
        <f aca="false">SUMPRODUCT((MONTH('Stratégie 1'!$A$9:$A$508)=MONTH($A54))*(YEAR('Stratégie 1'!$A$9:$A$508)=$B54)*('Stratégie 1'!$K$9:$K$508&lt;&gt;""))+SUMPRODUCT((MONTH('Stratégie 2'!$A$9:$A$508)=MONTH($A54))*(YEAR('Stratégie 2'!$A$9:$A$508)=$B54)*('Stratégie 2'!$K$9:$K$508&lt;&gt;""))+SUMPRODUCT((MONTH('Stratégie 3'!$A$9:$A$508)=MONTH($A54))*(YEAR('Stratégie 3'!$A$9:$A$508)=$B54)*('Stratégie 3'!$K$9:$K$508&lt;&gt;""))+SUMPRODUCT((MONTH('Stratégie 4'!$A$9:$A$508)=MONTH($A54))*(YEAR('Stratégie 4'!$A$9:$A$508)=$B54)*('Stratégie 4'!$K$9:$K$508&lt;&gt;""))</f>
        <v>0</v>
      </c>
      <c r="D54" s="12" t="n">
        <f aca="false">SUMPRODUCT((MONTH('Stratégie 1'!$A$9:$A$508)=MONTH($A54))*(YEAR('Stratégie 1'!$A$9:$A$508)=$B54)*('Stratégie 1'!$K$9:$K$508="W"))+SUMPRODUCT((MONTH('Stratégie 2'!$A$9:$A$508)=MONTH($A54))*(YEAR('Stratégie 2'!$A$9:$A$508)=$B54)*('Stratégie 2'!$K$9:$K$508="W"))+SUMPRODUCT((MONTH('Stratégie 3'!$A$9:$A$508)=MONTH($A54))*(YEAR('Stratégie 3'!$A$9:$A$508)=$B54)*('Stratégie 3'!$K$9:$K$508="W"))+SUMPRODUCT((MONTH('Stratégie 4'!$A$9:$A$508)=MONTH($A54))*(YEAR('Stratégie 4'!$A$9:$A$508)=$B54)*('Stratégie 4'!$K$9:$K$508="W"))</f>
        <v>0</v>
      </c>
      <c r="E54" s="12" t="n">
        <f aca="false">SUMPRODUCT((MONTH('Stratégie 1'!$A$9:$A$508)=MONTH($A54))*(YEAR('Stratégie 1'!$A$9:$A$508)=$B54)*('Stratégie 1'!$K$9:$K$508="L"))+SUMPRODUCT((MONTH('Stratégie 2'!$A$9:$A$508)=MONTH($A54))*(YEAR('Stratégie 2'!$A$9:$A$508)=$B54)*('Stratégie 2'!$K$9:$K$508="L"))+SUMPRODUCT((MONTH('Stratégie 3'!$A$9:$A$508)=MONTH($A54))*(YEAR('Stratégie 3'!$A$9:$A$508)=$B54)*('Stratégie 3'!$K$9:$K$508="L"))+SUMPRODUCT((MONTH('Stratégie 4'!$A$9:$A$508)=MONTH($A54))*(YEAR('Stratégie 4'!$A$9:$A$508)=$B54)*('Stratégie 4'!$K$9:$K$508="L"))</f>
        <v>0</v>
      </c>
      <c r="F54" s="13" t="str">
        <f aca="false">IFERROR(D54/C54,"")</f>
        <v/>
      </c>
      <c r="G54" s="15" t="n">
        <f aca="false">SUMPRODUCT((MONTH('Stratégie 1'!$A$9:$A$508)=MONTH($A54))*(YEAR('Stratégie 1'!$A$9:$A$508)=$B54)*N('Stratégie 1'!$L$9:$L$508))+SUMPRODUCT((MONTH('Stratégie 2'!$A$9:$A$508)=MONTH($A54))*(YEAR('Stratégie 2'!$A$9:$A$508)=$B54)*N('Stratégie 2'!$L$9:$L$508))+SUMPRODUCT((MONTH('Stratégie 3'!$A$9:$A$508)=MONTH($A54))*(YEAR('Stratégie 3'!$A$9:$A$508)=$B54)*N('Stratégie 3'!$L$9:$L$508))+SUMPRODUCT((MONTH('Stratégie 4'!$A$9:$A$508)=MONTH($A54))*(YEAR('Stratégie 4'!$A$9:$A$508)=$B54)*N('Stratégie 4'!$L$9:$L$508))</f>
        <v>0</v>
      </c>
      <c r="H54" s="13" t="str">
        <f aca="false">IFERROR(G54/(SUMPRODUCT((MONTH('Stratégie 1'!$A$9:$A$508)=MONTH($A54))*(YEAR('Stratégie 1'!$A$9:$A$508)=$B54)*N('Stratégie 1'!$J$9:$J$508))+SUMPRODUCT((MONTH('Stratégie 2'!$A$9:$A$508)=MONTH($A54))*(YEAR('Stratégie 2'!$A$9:$A$508)=$B54)*N('Stratégie 2'!$J$9:$J$508))+SUMPRODUCT((MONTH('Stratégie 3'!$A$9:$A$508)=MONTH($A54))*(YEAR('Stratégie 3'!$A$9:$A$508)=$B54)*N('Stratégie 3'!$J$9:$J$508))+SUMPRODUCT((MONTH('Stratégie 4'!$A$9:$A$508)=MONTH($A54))*(YEAR('Stratégie 4'!$A$9:$A$508)=$B54)*N('Stratégie 4'!$J$9:$J$508))),"")</f>
        <v/>
      </c>
      <c r="I54" s="15" t="n">
        <f aca="false">SUM($G$4:G54)</f>
        <v>3.4</v>
      </c>
    </row>
    <row r="55" customFormat="false" ht="15" hidden="false" customHeight="false" outlineLevel="0" collapsed="false">
      <c r="A55" s="34" t="n">
        <v>47209</v>
      </c>
      <c r="B55" s="35" t="n">
        <f aca="false">YEAR(A55)</f>
        <v>2029</v>
      </c>
      <c r="C55" s="12" t="n">
        <f aca="false">SUMPRODUCT((MONTH('Stratégie 1'!$A$9:$A$508)=MONTH($A55))*(YEAR('Stratégie 1'!$A$9:$A$508)=$B55)*('Stratégie 1'!$K$9:$K$508&lt;&gt;""))+SUMPRODUCT((MONTH('Stratégie 2'!$A$9:$A$508)=MONTH($A55))*(YEAR('Stratégie 2'!$A$9:$A$508)=$B55)*('Stratégie 2'!$K$9:$K$508&lt;&gt;""))+SUMPRODUCT((MONTH('Stratégie 3'!$A$9:$A$508)=MONTH($A55))*(YEAR('Stratégie 3'!$A$9:$A$508)=$B55)*('Stratégie 3'!$K$9:$K$508&lt;&gt;""))+SUMPRODUCT((MONTH('Stratégie 4'!$A$9:$A$508)=MONTH($A55))*(YEAR('Stratégie 4'!$A$9:$A$508)=$B55)*('Stratégie 4'!$K$9:$K$508&lt;&gt;""))</f>
        <v>0</v>
      </c>
      <c r="D55" s="12" t="n">
        <f aca="false">SUMPRODUCT((MONTH('Stratégie 1'!$A$9:$A$508)=MONTH($A55))*(YEAR('Stratégie 1'!$A$9:$A$508)=$B55)*('Stratégie 1'!$K$9:$K$508="W"))+SUMPRODUCT((MONTH('Stratégie 2'!$A$9:$A$508)=MONTH($A55))*(YEAR('Stratégie 2'!$A$9:$A$508)=$B55)*('Stratégie 2'!$K$9:$K$508="W"))+SUMPRODUCT((MONTH('Stratégie 3'!$A$9:$A$508)=MONTH($A55))*(YEAR('Stratégie 3'!$A$9:$A$508)=$B55)*('Stratégie 3'!$K$9:$K$508="W"))+SUMPRODUCT((MONTH('Stratégie 4'!$A$9:$A$508)=MONTH($A55))*(YEAR('Stratégie 4'!$A$9:$A$508)=$B55)*('Stratégie 4'!$K$9:$K$508="W"))</f>
        <v>0</v>
      </c>
      <c r="E55" s="12" t="n">
        <f aca="false">SUMPRODUCT((MONTH('Stratégie 1'!$A$9:$A$508)=MONTH($A55))*(YEAR('Stratégie 1'!$A$9:$A$508)=$B55)*('Stratégie 1'!$K$9:$K$508="L"))+SUMPRODUCT((MONTH('Stratégie 2'!$A$9:$A$508)=MONTH($A55))*(YEAR('Stratégie 2'!$A$9:$A$508)=$B55)*('Stratégie 2'!$K$9:$K$508="L"))+SUMPRODUCT((MONTH('Stratégie 3'!$A$9:$A$508)=MONTH($A55))*(YEAR('Stratégie 3'!$A$9:$A$508)=$B55)*('Stratégie 3'!$K$9:$K$508="L"))+SUMPRODUCT((MONTH('Stratégie 4'!$A$9:$A$508)=MONTH($A55))*(YEAR('Stratégie 4'!$A$9:$A$508)=$B55)*('Stratégie 4'!$K$9:$K$508="L"))</f>
        <v>0</v>
      </c>
      <c r="F55" s="13" t="str">
        <f aca="false">IFERROR(D55/C55,"")</f>
        <v/>
      </c>
      <c r="G55" s="15" t="n">
        <f aca="false">SUMPRODUCT((MONTH('Stratégie 1'!$A$9:$A$508)=MONTH($A55))*(YEAR('Stratégie 1'!$A$9:$A$508)=$B55)*N('Stratégie 1'!$L$9:$L$508))+SUMPRODUCT((MONTH('Stratégie 2'!$A$9:$A$508)=MONTH($A55))*(YEAR('Stratégie 2'!$A$9:$A$508)=$B55)*N('Stratégie 2'!$L$9:$L$508))+SUMPRODUCT((MONTH('Stratégie 3'!$A$9:$A$508)=MONTH($A55))*(YEAR('Stratégie 3'!$A$9:$A$508)=$B55)*N('Stratégie 3'!$L$9:$L$508))+SUMPRODUCT((MONTH('Stratégie 4'!$A$9:$A$508)=MONTH($A55))*(YEAR('Stratégie 4'!$A$9:$A$508)=$B55)*N('Stratégie 4'!$L$9:$L$508))</f>
        <v>0</v>
      </c>
      <c r="H55" s="13" t="str">
        <f aca="false">IFERROR(G55/(SUMPRODUCT((MONTH('Stratégie 1'!$A$9:$A$508)=MONTH($A55))*(YEAR('Stratégie 1'!$A$9:$A$508)=$B55)*N('Stratégie 1'!$J$9:$J$508))+SUMPRODUCT((MONTH('Stratégie 2'!$A$9:$A$508)=MONTH($A55))*(YEAR('Stratégie 2'!$A$9:$A$508)=$B55)*N('Stratégie 2'!$J$9:$J$508))+SUMPRODUCT((MONTH('Stratégie 3'!$A$9:$A$508)=MONTH($A55))*(YEAR('Stratégie 3'!$A$9:$A$508)=$B55)*N('Stratégie 3'!$J$9:$J$508))+SUMPRODUCT((MONTH('Stratégie 4'!$A$9:$A$508)=MONTH($A55))*(YEAR('Stratégie 4'!$A$9:$A$508)=$B55)*N('Stratégie 4'!$J$9:$J$508))),"")</f>
        <v/>
      </c>
      <c r="I55" s="15" t="n">
        <f aca="false">SUM($G$4:G55)</f>
        <v>3.4</v>
      </c>
    </row>
    <row r="56" customFormat="false" ht="15" hidden="false" customHeight="false" outlineLevel="0" collapsed="false">
      <c r="A56" s="34" t="n">
        <v>47239</v>
      </c>
      <c r="B56" s="35" t="n">
        <f aca="false">YEAR(A56)</f>
        <v>2029</v>
      </c>
      <c r="C56" s="12" t="n">
        <f aca="false">SUMPRODUCT((MONTH('Stratégie 1'!$A$9:$A$508)=MONTH($A56))*(YEAR('Stratégie 1'!$A$9:$A$508)=$B56)*('Stratégie 1'!$K$9:$K$508&lt;&gt;""))+SUMPRODUCT((MONTH('Stratégie 2'!$A$9:$A$508)=MONTH($A56))*(YEAR('Stratégie 2'!$A$9:$A$508)=$B56)*('Stratégie 2'!$K$9:$K$508&lt;&gt;""))+SUMPRODUCT((MONTH('Stratégie 3'!$A$9:$A$508)=MONTH($A56))*(YEAR('Stratégie 3'!$A$9:$A$508)=$B56)*('Stratégie 3'!$K$9:$K$508&lt;&gt;""))+SUMPRODUCT((MONTH('Stratégie 4'!$A$9:$A$508)=MONTH($A56))*(YEAR('Stratégie 4'!$A$9:$A$508)=$B56)*('Stratégie 4'!$K$9:$K$508&lt;&gt;""))</f>
        <v>0</v>
      </c>
      <c r="D56" s="12" t="n">
        <f aca="false">SUMPRODUCT((MONTH('Stratégie 1'!$A$9:$A$508)=MONTH($A56))*(YEAR('Stratégie 1'!$A$9:$A$508)=$B56)*('Stratégie 1'!$K$9:$K$508="W"))+SUMPRODUCT((MONTH('Stratégie 2'!$A$9:$A$508)=MONTH($A56))*(YEAR('Stratégie 2'!$A$9:$A$508)=$B56)*('Stratégie 2'!$K$9:$K$508="W"))+SUMPRODUCT((MONTH('Stratégie 3'!$A$9:$A$508)=MONTH($A56))*(YEAR('Stratégie 3'!$A$9:$A$508)=$B56)*('Stratégie 3'!$K$9:$K$508="W"))+SUMPRODUCT((MONTH('Stratégie 4'!$A$9:$A$508)=MONTH($A56))*(YEAR('Stratégie 4'!$A$9:$A$508)=$B56)*('Stratégie 4'!$K$9:$K$508="W"))</f>
        <v>0</v>
      </c>
      <c r="E56" s="12" t="n">
        <f aca="false">SUMPRODUCT((MONTH('Stratégie 1'!$A$9:$A$508)=MONTH($A56))*(YEAR('Stratégie 1'!$A$9:$A$508)=$B56)*('Stratégie 1'!$K$9:$K$508="L"))+SUMPRODUCT((MONTH('Stratégie 2'!$A$9:$A$508)=MONTH($A56))*(YEAR('Stratégie 2'!$A$9:$A$508)=$B56)*('Stratégie 2'!$K$9:$K$508="L"))+SUMPRODUCT((MONTH('Stratégie 3'!$A$9:$A$508)=MONTH($A56))*(YEAR('Stratégie 3'!$A$9:$A$508)=$B56)*('Stratégie 3'!$K$9:$K$508="L"))+SUMPRODUCT((MONTH('Stratégie 4'!$A$9:$A$508)=MONTH($A56))*(YEAR('Stratégie 4'!$A$9:$A$508)=$B56)*('Stratégie 4'!$K$9:$K$508="L"))</f>
        <v>0</v>
      </c>
      <c r="F56" s="13" t="str">
        <f aca="false">IFERROR(D56/C56,"")</f>
        <v/>
      </c>
      <c r="G56" s="15" t="n">
        <f aca="false">SUMPRODUCT((MONTH('Stratégie 1'!$A$9:$A$508)=MONTH($A56))*(YEAR('Stratégie 1'!$A$9:$A$508)=$B56)*N('Stratégie 1'!$L$9:$L$508))+SUMPRODUCT((MONTH('Stratégie 2'!$A$9:$A$508)=MONTH($A56))*(YEAR('Stratégie 2'!$A$9:$A$508)=$B56)*N('Stratégie 2'!$L$9:$L$508))+SUMPRODUCT((MONTH('Stratégie 3'!$A$9:$A$508)=MONTH($A56))*(YEAR('Stratégie 3'!$A$9:$A$508)=$B56)*N('Stratégie 3'!$L$9:$L$508))+SUMPRODUCT((MONTH('Stratégie 4'!$A$9:$A$508)=MONTH($A56))*(YEAR('Stratégie 4'!$A$9:$A$508)=$B56)*N('Stratégie 4'!$L$9:$L$508))</f>
        <v>0</v>
      </c>
      <c r="H56" s="13" t="str">
        <f aca="false">IFERROR(G56/(SUMPRODUCT((MONTH('Stratégie 1'!$A$9:$A$508)=MONTH($A56))*(YEAR('Stratégie 1'!$A$9:$A$508)=$B56)*N('Stratégie 1'!$J$9:$J$508))+SUMPRODUCT((MONTH('Stratégie 2'!$A$9:$A$508)=MONTH($A56))*(YEAR('Stratégie 2'!$A$9:$A$508)=$B56)*N('Stratégie 2'!$J$9:$J$508))+SUMPRODUCT((MONTH('Stratégie 3'!$A$9:$A$508)=MONTH($A56))*(YEAR('Stratégie 3'!$A$9:$A$508)=$B56)*N('Stratégie 3'!$J$9:$J$508))+SUMPRODUCT((MONTH('Stratégie 4'!$A$9:$A$508)=MONTH($A56))*(YEAR('Stratégie 4'!$A$9:$A$508)=$B56)*N('Stratégie 4'!$J$9:$J$508))),"")</f>
        <v/>
      </c>
      <c r="I56" s="15" t="n">
        <f aca="false">SUM($G$4:G56)</f>
        <v>3.4</v>
      </c>
    </row>
    <row r="57" customFormat="false" ht="15" hidden="false" customHeight="false" outlineLevel="0" collapsed="false">
      <c r="A57" s="34" t="n">
        <v>47270</v>
      </c>
      <c r="B57" s="35" t="n">
        <f aca="false">YEAR(A57)</f>
        <v>2029</v>
      </c>
      <c r="C57" s="12" t="n">
        <f aca="false">SUMPRODUCT((MONTH('Stratégie 1'!$A$9:$A$508)=MONTH($A57))*(YEAR('Stratégie 1'!$A$9:$A$508)=$B57)*('Stratégie 1'!$K$9:$K$508&lt;&gt;""))+SUMPRODUCT((MONTH('Stratégie 2'!$A$9:$A$508)=MONTH($A57))*(YEAR('Stratégie 2'!$A$9:$A$508)=$B57)*('Stratégie 2'!$K$9:$K$508&lt;&gt;""))+SUMPRODUCT((MONTH('Stratégie 3'!$A$9:$A$508)=MONTH($A57))*(YEAR('Stratégie 3'!$A$9:$A$508)=$B57)*('Stratégie 3'!$K$9:$K$508&lt;&gt;""))+SUMPRODUCT((MONTH('Stratégie 4'!$A$9:$A$508)=MONTH($A57))*(YEAR('Stratégie 4'!$A$9:$A$508)=$B57)*('Stratégie 4'!$K$9:$K$508&lt;&gt;""))</f>
        <v>0</v>
      </c>
      <c r="D57" s="12" t="n">
        <f aca="false">SUMPRODUCT((MONTH('Stratégie 1'!$A$9:$A$508)=MONTH($A57))*(YEAR('Stratégie 1'!$A$9:$A$508)=$B57)*('Stratégie 1'!$K$9:$K$508="W"))+SUMPRODUCT((MONTH('Stratégie 2'!$A$9:$A$508)=MONTH($A57))*(YEAR('Stratégie 2'!$A$9:$A$508)=$B57)*('Stratégie 2'!$K$9:$K$508="W"))+SUMPRODUCT((MONTH('Stratégie 3'!$A$9:$A$508)=MONTH($A57))*(YEAR('Stratégie 3'!$A$9:$A$508)=$B57)*('Stratégie 3'!$K$9:$K$508="W"))+SUMPRODUCT((MONTH('Stratégie 4'!$A$9:$A$508)=MONTH($A57))*(YEAR('Stratégie 4'!$A$9:$A$508)=$B57)*('Stratégie 4'!$K$9:$K$508="W"))</f>
        <v>0</v>
      </c>
      <c r="E57" s="12" t="n">
        <f aca="false">SUMPRODUCT((MONTH('Stratégie 1'!$A$9:$A$508)=MONTH($A57))*(YEAR('Stratégie 1'!$A$9:$A$508)=$B57)*('Stratégie 1'!$K$9:$K$508="L"))+SUMPRODUCT((MONTH('Stratégie 2'!$A$9:$A$508)=MONTH($A57))*(YEAR('Stratégie 2'!$A$9:$A$508)=$B57)*('Stratégie 2'!$K$9:$K$508="L"))+SUMPRODUCT((MONTH('Stratégie 3'!$A$9:$A$508)=MONTH($A57))*(YEAR('Stratégie 3'!$A$9:$A$508)=$B57)*('Stratégie 3'!$K$9:$K$508="L"))+SUMPRODUCT((MONTH('Stratégie 4'!$A$9:$A$508)=MONTH($A57))*(YEAR('Stratégie 4'!$A$9:$A$508)=$B57)*('Stratégie 4'!$K$9:$K$508="L"))</f>
        <v>0</v>
      </c>
      <c r="F57" s="13" t="str">
        <f aca="false">IFERROR(D57/C57,"")</f>
        <v/>
      </c>
      <c r="G57" s="15" t="n">
        <f aca="false">SUMPRODUCT((MONTH('Stratégie 1'!$A$9:$A$508)=MONTH($A57))*(YEAR('Stratégie 1'!$A$9:$A$508)=$B57)*N('Stratégie 1'!$L$9:$L$508))+SUMPRODUCT((MONTH('Stratégie 2'!$A$9:$A$508)=MONTH($A57))*(YEAR('Stratégie 2'!$A$9:$A$508)=$B57)*N('Stratégie 2'!$L$9:$L$508))+SUMPRODUCT((MONTH('Stratégie 3'!$A$9:$A$508)=MONTH($A57))*(YEAR('Stratégie 3'!$A$9:$A$508)=$B57)*N('Stratégie 3'!$L$9:$L$508))+SUMPRODUCT((MONTH('Stratégie 4'!$A$9:$A$508)=MONTH($A57))*(YEAR('Stratégie 4'!$A$9:$A$508)=$B57)*N('Stratégie 4'!$L$9:$L$508))</f>
        <v>0</v>
      </c>
      <c r="H57" s="13" t="str">
        <f aca="false">IFERROR(G57/(SUMPRODUCT((MONTH('Stratégie 1'!$A$9:$A$508)=MONTH($A57))*(YEAR('Stratégie 1'!$A$9:$A$508)=$B57)*N('Stratégie 1'!$J$9:$J$508))+SUMPRODUCT((MONTH('Stratégie 2'!$A$9:$A$508)=MONTH($A57))*(YEAR('Stratégie 2'!$A$9:$A$508)=$B57)*N('Stratégie 2'!$J$9:$J$508))+SUMPRODUCT((MONTH('Stratégie 3'!$A$9:$A$508)=MONTH($A57))*(YEAR('Stratégie 3'!$A$9:$A$508)=$B57)*N('Stratégie 3'!$J$9:$J$508))+SUMPRODUCT((MONTH('Stratégie 4'!$A$9:$A$508)=MONTH($A57))*(YEAR('Stratégie 4'!$A$9:$A$508)=$B57)*N('Stratégie 4'!$J$9:$J$508))),"")</f>
        <v/>
      </c>
      <c r="I57" s="15" t="n">
        <f aca="false">SUM($G$4:G57)</f>
        <v>3.4</v>
      </c>
    </row>
    <row r="58" customFormat="false" ht="15" hidden="false" customHeight="false" outlineLevel="0" collapsed="false">
      <c r="A58" s="34" t="n">
        <v>47300</v>
      </c>
      <c r="B58" s="35" t="n">
        <f aca="false">YEAR(A58)</f>
        <v>2029</v>
      </c>
      <c r="C58" s="12" t="n">
        <f aca="false">SUMPRODUCT((MONTH('Stratégie 1'!$A$9:$A$508)=MONTH($A58))*(YEAR('Stratégie 1'!$A$9:$A$508)=$B58)*('Stratégie 1'!$K$9:$K$508&lt;&gt;""))+SUMPRODUCT((MONTH('Stratégie 2'!$A$9:$A$508)=MONTH($A58))*(YEAR('Stratégie 2'!$A$9:$A$508)=$B58)*('Stratégie 2'!$K$9:$K$508&lt;&gt;""))+SUMPRODUCT((MONTH('Stratégie 3'!$A$9:$A$508)=MONTH($A58))*(YEAR('Stratégie 3'!$A$9:$A$508)=$B58)*('Stratégie 3'!$K$9:$K$508&lt;&gt;""))+SUMPRODUCT((MONTH('Stratégie 4'!$A$9:$A$508)=MONTH($A58))*(YEAR('Stratégie 4'!$A$9:$A$508)=$B58)*('Stratégie 4'!$K$9:$K$508&lt;&gt;""))</f>
        <v>0</v>
      </c>
      <c r="D58" s="12" t="n">
        <f aca="false">SUMPRODUCT((MONTH('Stratégie 1'!$A$9:$A$508)=MONTH($A58))*(YEAR('Stratégie 1'!$A$9:$A$508)=$B58)*('Stratégie 1'!$K$9:$K$508="W"))+SUMPRODUCT((MONTH('Stratégie 2'!$A$9:$A$508)=MONTH($A58))*(YEAR('Stratégie 2'!$A$9:$A$508)=$B58)*('Stratégie 2'!$K$9:$K$508="W"))+SUMPRODUCT((MONTH('Stratégie 3'!$A$9:$A$508)=MONTH($A58))*(YEAR('Stratégie 3'!$A$9:$A$508)=$B58)*('Stratégie 3'!$K$9:$K$508="W"))+SUMPRODUCT((MONTH('Stratégie 4'!$A$9:$A$508)=MONTH($A58))*(YEAR('Stratégie 4'!$A$9:$A$508)=$B58)*('Stratégie 4'!$K$9:$K$508="W"))</f>
        <v>0</v>
      </c>
      <c r="E58" s="12" t="n">
        <f aca="false">SUMPRODUCT((MONTH('Stratégie 1'!$A$9:$A$508)=MONTH($A58))*(YEAR('Stratégie 1'!$A$9:$A$508)=$B58)*('Stratégie 1'!$K$9:$K$508="L"))+SUMPRODUCT((MONTH('Stratégie 2'!$A$9:$A$508)=MONTH($A58))*(YEAR('Stratégie 2'!$A$9:$A$508)=$B58)*('Stratégie 2'!$K$9:$K$508="L"))+SUMPRODUCT((MONTH('Stratégie 3'!$A$9:$A$508)=MONTH($A58))*(YEAR('Stratégie 3'!$A$9:$A$508)=$B58)*('Stratégie 3'!$K$9:$K$508="L"))+SUMPRODUCT((MONTH('Stratégie 4'!$A$9:$A$508)=MONTH($A58))*(YEAR('Stratégie 4'!$A$9:$A$508)=$B58)*('Stratégie 4'!$K$9:$K$508="L"))</f>
        <v>0</v>
      </c>
      <c r="F58" s="13" t="str">
        <f aca="false">IFERROR(D58/C58,"")</f>
        <v/>
      </c>
      <c r="G58" s="15" t="n">
        <f aca="false">SUMPRODUCT((MONTH('Stratégie 1'!$A$9:$A$508)=MONTH($A58))*(YEAR('Stratégie 1'!$A$9:$A$508)=$B58)*N('Stratégie 1'!$L$9:$L$508))+SUMPRODUCT((MONTH('Stratégie 2'!$A$9:$A$508)=MONTH($A58))*(YEAR('Stratégie 2'!$A$9:$A$508)=$B58)*N('Stratégie 2'!$L$9:$L$508))+SUMPRODUCT((MONTH('Stratégie 3'!$A$9:$A$508)=MONTH($A58))*(YEAR('Stratégie 3'!$A$9:$A$508)=$B58)*N('Stratégie 3'!$L$9:$L$508))+SUMPRODUCT((MONTH('Stratégie 4'!$A$9:$A$508)=MONTH($A58))*(YEAR('Stratégie 4'!$A$9:$A$508)=$B58)*N('Stratégie 4'!$L$9:$L$508))</f>
        <v>0</v>
      </c>
      <c r="H58" s="13" t="str">
        <f aca="false">IFERROR(G58/(SUMPRODUCT((MONTH('Stratégie 1'!$A$9:$A$508)=MONTH($A58))*(YEAR('Stratégie 1'!$A$9:$A$508)=$B58)*N('Stratégie 1'!$J$9:$J$508))+SUMPRODUCT((MONTH('Stratégie 2'!$A$9:$A$508)=MONTH($A58))*(YEAR('Stratégie 2'!$A$9:$A$508)=$B58)*N('Stratégie 2'!$J$9:$J$508))+SUMPRODUCT((MONTH('Stratégie 3'!$A$9:$A$508)=MONTH($A58))*(YEAR('Stratégie 3'!$A$9:$A$508)=$B58)*N('Stratégie 3'!$J$9:$J$508))+SUMPRODUCT((MONTH('Stratégie 4'!$A$9:$A$508)=MONTH($A58))*(YEAR('Stratégie 4'!$A$9:$A$508)=$B58)*N('Stratégie 4'!$J$9:$J$508))),"")</f>
        <v/>
      </c>
      <c r="I58" s="15" t="n">
        <f aca="false">SUM($G$4:G58)</f>
        <v>3.4</v>
      </c>
    </row>
    <row r="59" customFormat="false" ht="15" hidden="false" customHeight="false" outlineLevel="0" collapsed="false">
      <c r="A59" s="34" t="n">
        <v>47331</v>
      </c>
      <c r="B59" s="35" t="n">
        <f aca="false">YEAR(A59)</f>
        <v>2029</v>
      </c>
      <c r="C59" s="12" t="n">
        <f aca="false">SUMPRODUCT((MONTH('Stratégie 1'!$A$9:$A$508)=MONTH($A59))*(YEAR('Stratégie 1'!$A$9:$A$508)=$B59)*('Stratégie 1'!$K$9:$K$508&lt;&gt;""))+SUMPRODUCT((MONTH('Stratégie 2'!$A$9:$A$508)=MONTH($A59))*(YEAR('Stratégie 2'!$A$9:$A$508)=$B59)*('Stratégie 2'!$K$9:$K$508&lt;&gt;""))+SUMPRODUCT((MONTH('Stratégie 3'!$A$9:$A$508)=MONTH($A59))*(YEAR('Stratégie 3'!$A$9:$A$508)=$B59)*('Stratégie 3'!$K$9:$K$508&lt;&gt;""))+SUMPRODUCT((MONTH('Stratégie 4'!$A$9:$A$508)=MONTH($A59))*(YEAR('Stratégie 4'!$A$9:$A$508)=$B59)*('Stratégie 4'!$K$9:$K$508&lt;&gt;""))</f>
        <v>0</v>
      </c>
      <c r="D59" s="12" t="n">
        <f aca="false">SUMPRODUCT((MONTH('Stratégie 1'!$A$9:$A$508)=MONTH($A59))*(YEAR('Stratégie 1'!$A$9:$A$508)=$B59)*('Stratégie 1'!$K$9:$K$508="W"))+SUMPRODUCT((MONTH('Stratégie 2'!$A$9:$A$508)=MONTH($A59))*(YEAR('Stratégie 2'!$A$9:$A$508)=$B59)*('Stratégie 2'!$K$9:$K$508="W"))+SUMPRODUCT((MONTH('Stratégie 3'!$A$9:$A$508)=MONTH($A59))*(YEAR('Stratégie 3'!$A$9:$A$508)=$B59)*('Stratégie 3'!$K$9:$K$508="W"))+SUMPRODUCT((MONTH('Stratégie 4'!$A$9:$A$508)=MONTH($A59))*(YEAR('Stratégie 4'!$A$9:$A$508)=$B59)*('Stratégie 4'!$K$9:$K$508="W"))</f>
        <v>0</v>
      </c>
      <c r="E59" s="12" t="n">
        <f aca="false">SUMPRODUCT((MONTH('Stratégie 1'!$A$9:$A$508)=MONTH($A59))*(YEAR('Stratégie 1'!$A$9:$A$508)=$B59)*('Stratégie 1'!$K$9:$K$508="L"))+SUMPRODUCT((MONTH('Stratégie 2'!$A$9:$A$508)=MONTH($A59))*(YEAR('Stratégie 2'!$A$9:$A$508)=$B59)*('Stratégie 2'!$K$9:$K$508="L"))+SUMPRODUCT((MONTH('Stratégie 3'!$A$9:$A$508)=MONTH($A59))*(YEAR('Stratégie 3'!$A$9:$A$508)=$B59)*('Stratégie 3'!$K$9:$K$508="L"))+SUMPRODUCT((MONTH('Stratégie 4'!$A$9:$A$508)=MONTH($A59))*(YEAR('Stratégie 4'!$A$9:$A$508)=$B59)*('Stratégie 4'!$K$9:$K$508="L"))</f>
        <v>0</v>
      </c>
      <c r="F59" s="13" t="str">
        <f aca="false">IFERROR(D59/C59,"")</f>
        <v/>
      </c>
      <c r="G59" s="15" t="n">
        <f aca="false">SUMPRODUCT((MONTH('Stratégie 1'!$A$9:$A$508)=MONTH($A59))*(YEAR('Stratégie 1'!$A$9:$A$508)=$B59)*N('Stratégie 1'!$L$9:$L$508))+SUMPRODUCT((MONTH('Stratégie 2'!$A$9:$A$508)=MONTH($A59))*(YEAR('Stratégie 2'!$A$9:$A$508)=$B59)*N('Stratégie 2'!$L$9:$L$508))+SUMPRODUCT((MONTH('Stratégie 3'!$A$9:$A$508)=MONTH($A59))*(YEAR('Stratégie 3'!$A$9:$A$508)=$B59)*N('Stratégie 3'!$L$9:$L$508))+SUMPRODUCT((MONTH('Stratégie 4'!$A$9:$A$508)=MONTH($A59))*(YEAR('Stratégie 4'!$A$9:$A$508)=$B59)*N('Stratégie 4'!$L$9:$L$508))</f>
        <v>0</v>
      </c>
      <c r="H59" s="13" t="str">
        <f aca="false">IFERROR(G59/(SUMPRODUCT((MONTH('Stratégie 1'!$A$9:$A$508)=MONTH($A59))*(YEAR('Stratégie 1'!$A$9:$A$508)=$B59)*N('Stratégie 1'!$J$9:$J$508))+SUMPRODUCT((MONTH('Stratégie 2'!$A$9:$A$508)=MONTH($A59))*(YEAR('Stratégie 2'!$A$9:$A$508)=$B59)*N('Stratégie 2'!$J$9:$J$508))+SUMPRODUCT((MONTH('Stratégie 3'!$A$9:$A$508)=MONTH($A59))*(YEAR('Stratégie 3'!$A$9:$A$508)=$B59)*N('Stratégie 3'!$J$9:$J$508))+SUMPRODUCT((MONTH('Stratégie 4'!$A$9:$A$508)=MONTH($A59))*(YEAR('Stratégie 4'!$A$9:$A$508)=$B59)*N('Stratégie 4'!$J$9:$J$508))),"")</f>
        <v/>
      </c>
      <c r="I59" s="15" t="n">
        <f aca="false">SUM($G$4:G59)</f>
        <v>3.4</v>
      </c>
    </row>
    <row r="60" customFormat="false" ht="15" hidden="false" customHeight="false" outlineLevel="0" collapsed="false">
      <c r="A60" s="34" t="n">
        <v>47362</v>
      </c>
      <c r="B60" s="35" t="n">
        <f aca="false">YEAR(A60)</f>
        <v>2029</v>
      </c>
      <c r="C60" s="12" t="n">
        <f aca="false">SUMPRODUCT((MONTH('Stratégie 1'!$A$9:$A$508)=MONTH($A60))*(YEAR('Stratégie 1'!$A$9:$A$508)=$B60)*('Stratégie 1'!$K$9:$K$508&lt;&gt;""))+SUMPRODUCT((MONTH('Stratégie 2'!$A$9:$A$508)=MONTH($A60))*(YEAR('Stratégie 2'!$A$9:$A$508)=$B60)*('Stratégie 2'!$K$9:$K$508&lt;&gt;""))+SUMPRODUCT((MONTH('Stratégie 3'!$A$9:$A$508)=MONTH($A60))*(YEAR('Stratégie 3'!$A$9:$A$508)=$B60)*('Stratégie 3'!$K$9:$K$508&lt;&gt;""))+SUMPRODUCT((MONTH('Stratégie 4'!$A$9:$A$508)=MONTH($A60))*(YEAR('Stratégie 4'!$A$9:$A$508)=$B60)*('Stratégie 4'!$K$9:$K$508&lt;&gt;""))</f>
        <v>0</v>
      </c>
      <c r="D60" s="12" t="n">
        <f aca="false">SUMPRODUCT((MONTH('Stratégie 1'!$A$9:$A$508)=MONTH($A60))*(YEAR('Stratégie 1'!$A$9:$A$508)=$B60)*('Stratégie 1'!$K$9:$K$508="W"))+SUMPRODUCT((MONTH('Stratégie 2'!$A$9:$A$508)=MONTH($A60))*(YEAR('Stratégie 2'!$A$9:$A$508)=$B60)*('Stratégie 2'!$K$9:$K$508="W"))+SUMPRODUCT((MONTH('Stratégie 3'!$A$9:$A$508)=MONTH($A60))*(YEAR('Stratégie 3'!$A$9:$A$508)=$B60)*('Stratégie 3'!$K$9:$K$508="W"))+SUMPRODUCT((MONTH('Stratégie 4'!$A$9:$A$508)=MONTH($A60))*(YEAR('Stratégie 4'!$A$9:$A$508)=$B60)*('Stratégie 4'!$K$9:$K$508="W"))</f>
        <v>0</v>
      </c>
      <c r="E60" s="12" t="n">
        <f aca="false">SUMPRODUCT((MONTH('Stratégie 1'!$A$9:$A$508)=MONTH($A60))*(YEAR('Stratégie 1'!$A$9:$A$508)=$B60)*('Stratégie 1'!$K$9:$K$508="L"))+SUMPRODUCT((MONTH('Stratégie 2'!$A$9:$A$508)=MONTH($A60))*(YEAR('Stratégie 2'!$A$9:$A$508)=$B60)*('Stratégie 2'!$K$9:$K$508="L"))+SUMPRODUCT((MONTH('Stratégie 3'!$A$9:$A$508)=MONTH($A60))*(YEAR('Stratégie 3'!$A$9:$A$508)=$B60)*('Stratégie 3'!$K$9:$K$508="L"))+SUMPRODUCT((MONTH('Stratégie 4'!$A$9:$A$508)=MONTH($A60))*(YEAR('Stratégie 4'!$A$9:$A$508)=$B60)*('Stratégie 4'!$K$9:$K$508="L"))</f>
        <v>0</v>
      </c>
      <c r="F60" s="13" t="str">
        <f aca="false">IFERROR(D60/C60,"")</f>
        <v/>
      </c>
      <c r="G60" s="15" t="n">
        <f aca="false">SUMPRODUCT((MONTH('Stratégie 1'!$A$9:$A$508)=MONTH($A60))*(YEAR('Stratégie 1'!$A$9:$A$508)=$B60)*N('Stratégie 1'!$L$9:$L$508))+SUMPRODUCT((MONTH('Stratégie 2'!$A$9:$A$508)=MONTH($A60))*(YEAR('Stratégie 2'!$A$9:$A$508)=$B60)*N('Stratégie 2'!$L$9:$L$508))+SUMPRODUCT((MONTH('Stratégie 3'!$A$9:$A$508)=MONTH($A60))*(YEAR('Stratégie 3'!$A$9:$A$508)=$B60)*N('Stratégie 3'!$L$9:$L$508))+SUMPRODUCT((MONTH('Stratégie 4'!$A$9:$A$508)=MONTH($A60))*(YEAR('Stratégie 4'!$A$9:$A$508)=$B60)*N('Stratégie 4'!$L$9:$L$508))</f>
        <v>0</v>
      </c>
      <c r="H60" s="13" t="str">
        <f aca="false">IFERROR(G60/(SUMPRODUCT((MONTH('Stratégie 1'!$A$9:$A$508)=MONTH($A60))*(YEAR('Stratégie 1'!$A$9:$A$508)=$B60)*N('Stratégie 1'!$J$9:$J$508))+SUMPRODUCT((MONTH('Stratégie 2'!$A$9:$A$508)=MONTH($A60))*(YEAR('Stratégie 2'!$A$9:$A$508)=$B60)*N('Stratégie 2'!$J$9:$J$508))+SUMPRODUCT((MONTH('Stratégie 3'!$A$9:$A$508)=MONTH($A60))*(YEAR('Stratégie 3'!$A$9:$A$508)=$B60)*N('Stratégie 3'!$J$9:$J$508))+SUMPRODUCT((MONTH('Stratégie 4'!$A$9:$A$508)=MONTH($A60))*(YEAR('Stratégie 4'!$A$9:$A$508)=$B60)*N('Stratégie 4'!$J$9:$J$508))),"")</f>
        <v/>
      </c>
      <c r="I60" s="15" t="n">
        <f aca="false">SUM($G$4:G60)</f>
        <v>3.4</v>
      </c>
    </row>
    <row r="61" customFormat="false" ht="15" hidden="false" customHeight="false" outlineLevel="0" collapsed="false">
      <c r="A61" s="34" t="n">
        <v>47392</v>
      </c>
      <c r="B61" s="35" t="n">
        <f aca="false">YEAR(A61)</f>
        <v>2029</v>
      </c>
      <c r="C61" s="12" t="n">
        <f aca="false">SUMPRODUCT((MONTH('Stratégie 1'!$A$9:$A$508)=MONTH($A61))*(YEAR('Stratégie 1'!$A$9:$A$508)=$B61)*('Stratégie 1'!$K$9:$K$508&lt;&gt;""))+SUMPRODUCT((MONTH('Stratégie 2'!$A$9:$A$508)=MONTH($A61))*(YEAR('Stratégie 2'!$A$9:$A$508)=$B61)*('Stratégie 2'!$K$9:$K$508&lt;&gt;""))+SUMPRODUCT((MONTH('Stratégie 3'!$A$9:$A$508)=MONTH($A61))*(YEAR('Stratégie 3'!$A$9:$A$508)=$B61)*('Stratégie 3'!$K$9:$K$508&lt;&gt;""))+SUMPRODUCT((MONTH('Stratégie 4'!$A$9:$A$508)=MONTH($A61))*(YEAR('Stratégie 4'!$A$9:$A$508)=$B61)*('Stratégie 4'!$K$9:$K$508&lt;&gt;""))</f>
        <v>0</v>
      </c>
      <c r="D61" s="12" t="n">
        <f aca="false">SUMPRODUCT((MONTH('Stratégie 1'!$A$9:$A$508)=MONTH($A61))*(YEAR('Stratégie 1'!$A$9:$A$508)=$B61)*('Stratégie 1'!$K$9:$K$508="W"))+SUMPRODUCT((MONTH('Stratégie 2'!$A$9:$A$508)=MONTH($A61))*(YEAR('Stratégie 2'!$A$9:$A$508)=$B61)*('Stratégie 2'!$K$9:$K$508="W"))+SUMPRODUCT((MONTH('Stratégie 3'!$A$9:$A$508)=MONTH($A61))*(YEAR('Stratégie 3'!$A$9:$A$508)=$B61)*('Stratégie 3'!$K$9:$K$508="W"))+SUMPRODUCT((MONTH('Stratégie 4'!$A$9:$A$508)=MONTH($A61))*(YEAR('Stratégie 4'!$A$9:$A$508)=$B61)*('Stratégie 4'!$K$9:$K$508="W"))</f>
        <v>0</v>
      </c>
      <c r="E61" s="12" t="n">
        <f aca="false">SUMPRODUCT((MONTH('Stratégie 1'!$A$9:$A$508)=MONTH($A61))*(YEAR('Stratégie 1'!$A$9:$A$508)=$B61)*('Stratégie 1'!$K$9:$K$508="L"))+SUMPRODUCT((MONTH('Stratégie 2'!$A$9:$A$508)=MONTH($A61))*(YEAR('Stratégie 2'!$A$9:$A$508)=$B61)*('Stratégie 2'!$K$9:$K$508="L"))+SUMPRODUCT((MONTH('Stratégie 3'!$A$9:$A$508)=MONTH($A61))*(YEAR('Stratégie 3'!$A$9:$A$508)=$B61)*('Stratégie 3'!$K$9:$K$508="L"))+SUMPRODUCT((MONTH('Stratégie 4'!$A$9:$A$508)=MONTH($A61))*(YEAR('Stratégie 4'!$A$9:$A$508)=$B61)*('Stratégie 4'!$K$9:$K$508="L"))</f>
        <v>0</v>
      </c>
      <c r="F61" s="13" t="str">
        <f aca="false">IFERROR(D61/C61,"")</f>
        <v/>
      </c>
      <c r="G61" s="15" t="n">
        <f aca="false">SUMPRODUCT((MONTH('Stratégie 1'!$A$9:$A$508)=MONTH($A61))*(YEAR('Stratégie 1'!$A$9:$A$508)=$B61)*N('Stratégie 1'!$L$9:$L$508))+SUMPRODUCT((MONTH('Stratégie 2'!$A$9:$A$508)=MONTH($A61))*(YEAR('Stratégie 2'!$A$9:$A$508)=$B61)*N('Stratégie 2'!$L$9:$L$508))+SUMPRODUCT((MONTH('Stratégie 3'!$A$9:$A$508)=MONTH($A61))*(YEAR('Stratégie 3'!$A$9:$A$508)=$B61)*N('Stratégie 3'!$L$9:$L$508))+SUMPRODUCT((MONTH('Stratégie 4'!$A$9:$A$508)=MONTH($A61))*(YEAR('Stratégie 4'!$A$9:$A$508)=$B61)*N('Stratégie 4'!$L$9:$L$508))</f>
        <v>0</v>
      </c>
      <c r="H61" s="13" t="str">
        <f aca="false">IFERROR(G61/(SUMPRODUCT((MONTH('Stratégie 1'!$A$9:$A$508)=MONTH($A61))*(YEAR('Stratégie 1'!$A$9:$A$508)=$B61)*N('Stratégie 1'!$J$9:$J$508))+SUMPRODUCT((MONTH('Stratégie 2'!$A$9:$A$508)=MONTH($A61))*(YEAR('Stratégie 2'!$A$9:$A$508)=$B61)*N('Stratégie 2'!$J$9:$J$508))+SUMPRODUCT((MONTH('Stratégie 3'!$A$9:$A$508)=MONTH($A61))*(YEAR('Stratégie 3'!$A$9:$A$508)=$B61)*N('Stratégie 3'!$J$9:$J$508))+SUMPRODUCT((MONTH('Stratégie 4'!$A$9:$A$508)=MONTH($A61))*(YEAR('Stratégie 4'!$A$9:$A$508)=$B61)*N('Stratégie 4'!$J$9:$J$508))),"")</f>
        <v/>
      </c>
      <c r="I61" s="15" t="n">
        <f aca="false">SUM($G$4:G61)</f>
        <v>3.4</v>
      </c>
    </row>
    <row r="62" customFormat="false" ht="15" hidden="false" customHeight="false" outlineLevel="0" collapsed="false">
      <c r="A62" s="34" t="n">
        <v>47423</v>
      </c>
      <c r="B62" s="35" t="n">
        <f aca="false">YEAR(A62)</f>
        <v>2029</v>
      </c>
      <c r="C62" s="12" t="n">
        <f aca="false">SUMPRODUCT((MONTH('Stratégie 1'!$A$9:$A$508)=MONTH($A62))*(YEAR('Stratégie 1'!$A$9:$A$508)=$B62)*('Stratégie 1'!$K$9:$K$508&lt;&gt;""))+SUMPRODUCT((MONTH('Stratégie 2'!$A$9:$A$508)=MONTH($A62))*(YEAR('Stratégie 2'!$A$9:$A$508)=$B62)*('Stratégie 2'!$K$9:$K$508&lt;&gt;""))+SUMPRODUCT((MONTH('Stratégie 3'!$A$9:$A$508)=MONTH($A62))*(YEAR('Stratégie 3'!$A$9:$A$508)=$B62)*('Stratégie 3'!$K$9:$K$508&lt;&gt;""))+SUMPRODUCT((MONTH('Stratégie 4'!$A$9:$A$508)=MONTH($A62))*(YEAR('Stratégie 4'!$A$9:$A$508)=$B62)*('Stratégie 4'!$K$9:$K$508&lt;&gt;""))</f>
        <v>0</v>
      </c>
      <c r="D62" s="12" t="n">
        <f aca="false">SUMPRODUCT((MONTH('Stratégie 1'!$A$9:$A$508)=MONTH($A62))*(YEAR('Stratégie 1'!$A$9:$A$508)=$B62)*('Stratégie 1'!$K$9:$K$508="W"))+SUMPRODUCT((MONTH('Stratégie 2'!$A$9:$A$508)=MONTH($A62))*(YEAR('Stratégie 2'!$A$9:$A$508)=$B62)*('Stratégie 2'!$K$9:$K$508="W"))+SUMPRODUCT((MONTH('Stratégie 3'!$A$9:$A$508)=MONTH($A62))*(YEAR('Stratégie 3'!$A$9:$A$508)=$B62)*('Stratégie 3'!$K$9:$K$508="W"))+SUMPRODUCT((MONTH('Stratégie 4'!$A$9:$A$508)=MONTH($A62))*(YEAR('Stratégie 4'!$A$9:$A$508)=$B62)*('Stratégie 4'!$K$9:$K$508="W"))</f>
        <v>0</v>
      </c>
      <c r="E62" s="12" t="n">
        <f aca="false">SUMPRODUCT((MONTH('Stratégie 1'!$A$9:$A$508)=MONTH($A62))*(YEAR('Stratégie 1'!$A$9:$A$508)=$B62)*('Stratégie 1'!$K$9:$K$508="L"))+SUMPRODUCT((MONTH('Stratégie 2'!$A$9:$A$508)=MONTH($A62))*(YEAR('Stratégie 2'!$A$9:$A$508)=$B62)*('Stratégie 2'!$K$9:$K$508="L"))+SUMPRODUCT((MONTH('Stratégie 3'!$A$9:$A$508)=MONTH($A62))*(YEAR('Stratégie 3'!$A$9:$A$508)=$B62)*('Stratégie 3'!$K$9:$K$508="L"))+SUMPRODUCT((MONTH('Stratégie 4'!$A$9:$A$508)=MONTH($A62))*(YEAR('Stratégie 4'!$A$9:$A$508)=$B62)*('Stratégie 4'!$K$9:$K$508="L"))</f>
        <v>0</v>
      </c>
      <c r="F62" s="13" t="str">
        <f aca="false">IFERROR(D62/C62,"")</f>
        <v/>
      </c>
      <c r="G62" s="15" t="n">
        <f aca="false">SUMPRODUCT((MONTH('Stratégie 1'!$A$9:$A$508)=MONTH($A62))*(YEAR('Stratégie 1'!$A$9:$A$508)=$B62)*N('Stratégie 1'!$L$9:$L$508))+SUMPRODUCT((MONTH('Stratégie 2'!$A$9:$A$508)=MONTH($A62))*(YEAR('Stratégie 2'!$A$9:$A$508)=$B62)*N('Stratégie 2'!$L$9:$L$508))+SUMPRODUCT((MONTH('Stratégie 3'!$A$9:$A$508)=MONTH($A62))*(YEAR('Stratégie 3'!$A$9:$A$508)=$B62)*N('Stratégie 3'!$L$9:$L$508))+SUMPRODUCT((MONTH('Stratégie 4'!$A$9:$A$508)=MONTH($A62))*(YEAR('Stratégie 4'!$A$9:$A$508)=$B62)*N('Stratégie 4'!$L$9:$L$508))</f>
        <v>0</v>
      </c>
      <c r="H62" s="13" t="str">
        <f aca="false">IFERROR(G62/(SUMPRODUCT((MONTH('Stratégie 1'!$A$9:$A$508)=MONTH($A62))*(YEAR('Stratégie 1'!$A$9:$A$508)=$B62)*N('Stratégie 1'!$J$9:$J$508))+SUMPRODUCT((MONTH('Stratégie 2'!$A$9:$A$508)=MONTH($A62))*(YEAR('Stratégie 2'!$A$9:$A$508)=$B62)*N('Stratégie 2'!$J$9:$J$508))+SUMPRODUCT((MONTH('Stratégie 3'!$A$9:$A$508)=MONTH($A62))*(YEAR('Stratégie 3'!$A$9:$A$508)=$B62)*N('Stratégie 3'!$J$9:$J$508))+SUMPRODUCT((MONTH('Stratégie 4'!$A$9:$A$508)=MONTH($A62))*(YEAR('Stratégie 4'!$A$9:$A$508)=$B62)*N('Stratégie 4'!$J$9:$J$508))),"")</f>
        <v/>
      </c>
      <c r="I62" s="15" t="n">
        <f aca="false">SUM($G$4:G62)</f>
        <v>3.4</v>
      </c>
    </row>
    <row r="63" customFormat="false" ht="15" hidden="false" customHeight="false" outlineLevel="0" collapsed="false">
      <c r="A63" s="34" t="n">
        <v>47453</v>
      </c>
      <c r="B63" s="35" t="n">
        <f aca="false">YEAR(A63)</f>
        <v>2029</v>
      </c>
      <c r="C63" s="12" t="n">
        <f aca="false">SUMPRODUCT((MONTH('Stratégie 1'!$A$9:$A$508)=MONTH($A63))*(YEAR('Stratégie 1'!$A$9:$A$508)=$B63)*('Stratégie 1'!$K$9:$K$508&lt;&gt;""))+SUMPRODUCT((MONTH('Stratégie 2'!$A$9:$A$508)=MONTH($A63))*(YEAR('Stratégie 2'!$A$9:$A$508)=$B63)*('Stratégie 2'!$K$9:$K$508&lt;&gt;""))+SUMPRODUCT((MONTH('Stratégie 3'!$A$9:$A$508)=MONTH($A63))*(YEAR('Stratégie 3'!$A$9:$A$508)=$B63)*('Stratégie 3'!$K$9:$K$508&lt;&gt;""))+SUMPRODUCT((MONTH('Stratégie 4'!$A$9:$A$508)=MONTH($A63))*(YEAR('Stratégie 4'!$A$9:$A$508)=$B63)*('Stratégie 4'!$K$9:$K$508&lt;&gt;""))</f>
        <v>0</v>
      </c>
      <c r="D63" s="12" t="n">
        <f aca="false">SUMPRODUCT((MONTH('Stratégie 1'!$A$9:$A$508)=MONTH($A63))*(YEAR('Stratégie 1'!$A$9:$A$508)=$B63)*('Stratégie 1'!$K$9:$K$508="W"))+SUMPRODUCT((MONTH('Stratégie 2'!$A$9:$A$508)=MONTH($A63))*(YEAR('Stratégie 2'!$A$9:$A$508)=$B63)*('Stratégie 2'!$K$9:$K$508="W"))+SUMPRODUCT((MONTH('Stratégie 3'!$A$9:$A$508)=MONTH($A63))*(YEAR('Stratégie 3'!$A$9:$A$508)=$B63)*('Stratégie 3'!$K$9:$K$508="W"))+SUMPRODUCT((MONTH('Stratégie 4'!$A$9:$A$508)=MONTH($A63))*(YEAR('Stratégie 4'!$A$9:$A$508)=$B63)*('Stratégie 4'!$K$9:$K$508="W"))</f>
        <v>0</v>
      </c>
      <c r="E63" s="12" t="n">
        <f aca="false">SUMPRODUCT((MONTH('Stratégie 1'!$A$9:$A$508)=MONTH($A63))*(YEAR('Stratégie 1'!$A$9:$A$508)=$B63)*('Stratégie 1'!$K$9:$K$508="L"))+SUMPRODUCT((MONTH('Stratégie 2'!$A$9:$A$508)=MONTH($A63))*(YEAR('Stratégie 2'!$A$9:$A$508)=$B63)*('Stratégie 2'!$K$9:$K$508="L"))+SUMPRODUCT((MONTH('Stratégie 3'!$A$9:$A$508)=MONTH($A63))*(YEAR('Stratégie 3'!$A$9:$A$508)=$B63)*('Stratégie 3'!$K$9:$K$508="L"))+SUMPRODUCT((MONTH('Stratégie 4'!$A$9:$A$508)=MONTH($A63))*(YEAR('Stratégie 4'!$A$9:$A$508)=$B63)*('Stratégie 4'!$K$9:$K$508="L"))</f>
        <v>0</v>
      </c>
      <c r="F63" s="13" t="str">
        <f aca="false">IFERROR(D63/C63,"")</f>
        <v/>
      </c>
      <c r="G63" s="15" t="n">
        <f aca="false">SUMPRODUCT((MONTH('Stratégie 1'!$A$9:$A$508)=MONTH($A63))*(YEAR('Stratégie 1'!$A$9:$A$508)=$B63)*N('Stratégie 1'!$L$9:$L$508))+SUMPRODUCT((MONTH('Stratégie 2'!$A$9:$A$508)=MONTH($A63))*(YEAR('Stratégie 2'!$A$9:$A$508)=$B63)*N('Stratégie 2'!$L$9:$L$508))+SUMPRODUCT((MONTH('Stratégie 3'!$A$9:$A$508)=MONTH($A63))*(YEAR('Stratégie 3'!$A$9:$A$508)=$B63)*N('Stratégie 3'!$L$9:$L$508))+SUMPRODUCT((MONTH('Stratégie 4'!$A$9:$A$508)=MONTH($A63))*(YEAR('Stratégie 4'!$A$9:$A$508)=$B63)*N('Stratégie 4'!$L$9:$L$508))</f>
        <v>0</v>
      </c>
      <c r="H63" s="13" t="str">
        <f aca="false">IFERROR(G63/(SUMPRODUCT((MONTH('Stratégie 1'!$A$9:$A$508)=MONTH($A63))*(YEAR('Stratégie 1'!$A$9:$A$508)=$B63)*N('Stratégie 1'!$J$9:$J$508))+SUMPRODUCT((MONTH('Stratégie 2'!$A$9:$A$508)=MONTH($A63))*(YEAR('Stratégie 2'!$A$9:$A$508)=$B63)*N('Stratégie 2'!$J$9:$J$508))+SUMPRODUCT((MONTH('Stratégie 3'!$A$9:$A$508)=MONTH($A63))*(YEAR('Stratégie 3'!$A$9:$A$508)=$B63)*N('Stratégie 3'!$J$9:$J$508))+SUMPRODUCT((MONTH('Stratégie 4'!$A$9:$A$508)=MONTH($A63))*(YEAR('Stratégie 4'!$A$9:$A$508)=$B63)*N('Stratégie 4'!$J$9:$J$508))),"")</f>
        <v/>
      </c>
      <c r="I63" s="15" t="n">
        <f aca="false">SUM($G$4:G63)</f>
        <v>3.4</v>
      </c>
    </row>
    <row r="64" customFormat="false" ht="15" hidden="false" customHeight="false" outlineLevel="0" collapsed="false">
      <c r="A64" s="34" t="n">
        <v>47484</v>
      </c>
      <c r="B64" s="35" t="n">
        <f aca="false">YEAR(A64)</f>
        <v>2030</v>
      </c>
      <c r="C64" s="12" t="n">
        <f aca="false">SUMPRODUCT((MONTH('Stratégie 1'!$A$9:$A$508)=MONTH($A64))*(YEAR('Stratégie 1'!$A$9:$A$508)=$B64)*('Stratégie 1'!$K$9:$K$508&lt;&gt;""))+SUMPRODUCT((MONTH('Stratégie 2'!$A$9:$A$508)=MONTH($A64))*(YEAR('Stratégie 2'!$A$9:$A$508)=$B64)*('Stratégie 2'!$K$9:$K$508&lt;&gt;""))+SUMPRODUCT((MONTH('Stratégie 3'!$A$9:$A$508)=MONTH($A64))*(YEAR('Stratégie 3'!$A$9:$A$508)=$B64)*('Stratégie 3'!$K$9:$K$508&lt;&gt;""))+SUMPRODUCT((MONTH('Stratégie 4'!$A$9:$A$508)=MONTH($A64))*(YEAR('Stratégie 4'!$A$9:$A$508)=$B64)*('Stratégie 4'!$K$9:$K$508&lt;&gt;""))</f>
        <v>0</v>
      </c>
      <c r="D64" s="12" t="n">
        <f aca="false">SUMPRODUCT((MONTH('Stratégie 1'!$A$9:$A$508)=MONTH($A64))*(YEAR('Stratégie 1'!$A$9:$A$508)=$B64)*('Stratégie 1'!$K$9:$K$508="W"))+SUMPRODUCT((MONTH('Stratégie 2'!$A$9:$A$508)=MONTH($A64))*(YEAR('Stratégie 2'!$A$9:$A$508)=$B64)*('Stratégie 2'!$K$9:$K$508="W"))+SUMPRODUCT((MONTH('Stratégie 3'!$A$9:$A$508)=MONTH($A64))*(YEAR('Stratégie 3'!$A$9:$A$508)=$B64)*('Stratégie 3'!$K$9:$K$508="W"))+SUMPRODUCT((MONTH('Stratégie 4'!$A$9:$A$508)=MONTH($A64))*(YEAR('Stratégie 4'!$A$9:$A$508)=$B64)*('Stratégie 4'!$K$9:$K$508="W"))</f>
        <v>0</v>
      </c>
      <c r="E64" s="12" t="n">
        <f aca="false">SUMPRODUCT((MONTH('Stratégie 1'!$A$9:$A$508)=MONTH($A64))*(YEAR('Stratégie 1'!$A$9:$A$508)=$B64)*('Stratégie 1'!$K$9:$K$508="L"))+SUMPRODUCT((MONTH('Stratégie 2'!$A$9:$A$508)=MONTH($A64))*(YEAR('Stratégie 2'!$A$9:$A$508)=$B64)*('Stratégie 2'!$K$9:$K$508="L"))+SUMPRODUCT((MONTH('Stratégie 3'!$A$9:$A$508)=MONTH($A64))*(YEAR('Stratégie 3'!$A$9:$A$508)=$B64)*('Stratégie 3'!$K$9:$K$508="L"))+SUMPRODUCT((MONTH('Stratégie 4'!$A$9:$A$508)=MONTH($A64))*(YEAR('Stratégie 4'!$A$9:$A$508)=$B64)*('Stratégie 4'!$K$9:$K$508="L"))</f>
        <v>0</v>
      </c>
      <c r="F64" s="13" t="str">
        <f aca="false">IFERROR(D64/C64,"")</f>
        <v/>
      </c>
      <c r="G64" s="15" t="n">
        <f aca="false">SUMPRODUCT((MONTH('Stratégie 1'!$A$9:$A$508)=MONTH($A64))*(YEAR('Stratégie 1'!$A$9:$A$508)=$B64)*N('Stratégie 1'!$L$9:$L$508))+SUMPRODUCT((MONTH('Stratégie 2'!$A$9:$A$508)=MONTH($A64))*(YEAR('Stratégie 2'!$A$9:$A$508)=$B64)*N('Stratégie 2'!$L$9:$L$508))+SUMPRODUCT((MONTH('Stratégie 3'!$A$9:$A$508)=MONTH($A64))*(YEAR('Stratégie 3'!$A$9:$A$508)=$B64)*N('Stratégie 3'!$L$9:$L$508))+SUMPRODUCT((MONTH('Stratégie 4'!$A$9:$A$508)=MONTH($A64))*(YEAR('Stratégie 4'!$A$9:$A$508)=$B64)*N('Stratégie 4'!$L$9:$L$508))</f>
        <v>0</v>
      </c>
      <c r="H64" s="13" t="str">
        <f aca="false">IFERROR(G64/(SUMPRODUCT((MONTH('Stratégie 1'!$A$9:$A$508)=MONTH($A64))*(YEAR('Stratégie 1'!$A$9:$A$508)=$B64)*N('Stratégie 1'!$J$9:$J$508))+SUMPRODUCT((MONTH('Stratégie 2'!$A$9:$A$508)=MONTH($A64))*(YEAR('Stratégie 2'!$A$9:$A$508)=$B64)*N('Stratégie 2'!$J$9:$J$508))+SUMPRODUCT((MONTH('Stratégie 3'!$A$9:$A$508)=MONTH($A64))*(YEAR('Stratégie 3'!$A$9:$A$508)=$B64)*N('Stratégie 3'!$J$9:$J$508))+SUMPRODUCT((MONTH('Stratégie 4'!$A$9:$A$508)=MONTH($A64))*(YEAR('Stratégie 4'!$A$9:$A$508)=$B64)*N('Stratégie 4'!$J$9:$J$508))),"")</f>
        <v/>
      </c>
      <c r="I64" s="15" t="n">
        <f aca="false">SUM($G$4:G64)</f>
        <v>3.4</v>
      </c>
    </row>
    <row r="65" customFormat="false" ht="15" hidden="false" customHeight="false" outlineLevel="0" collapsed="false">
      <c r="A65" s="34" t="n">
        <v>47515</v>
      </c>
      <c r="B65" s="35" t="n">
        <f aca="false">YEAR(A65)</f>
        <v>2030</v>
      </c>
      <c r="C65" s="12" t="n">
        <f aca="false">SUMPRODUCT((MONTH('Stratégie 1'!$A$9:$A$508)=MONTH($A65))*(YEAR('Stratégie 1'!$A$9:$A$508)=$B65)*('Stratégie 1'!$K$9:$K$508&lt;&gt;""))+SUMPRODUCT((MONTH('Stratégie 2'!$A$9:$A$508)=MONTH($A65))*(YEAR('Stratégie 2'!$A$9:$A$508)=$B65)*('Stratégie 2'!$K$9:$K$508&lt;&gt;""))+SUMPRODUCT((MONTH('Stratégie 3'!$A$9:$A$508)=MONTH($A65))*(YEAR('Stratégie 3'!$A$9:$A$508)=$B65)*('Stratégie 3'!$K$9:$K$508&lt;&gt;""))+SUMPRODUCT((MONTH('Stratégie 4'!$A$9:$A$508)=MONTH($A65))*(YEAR('Stratégie 4'!$A$9:$A$508)=$B65)*('Stratégie 4'!$K$9:$K$508&lt;&gt;""))</f>
        <v>0</v>
      </c>
      <c r="D65" s="12" t="n">
        <f aca="false">SUMPRODUCT((MONTH('Stratégie 1'!$A$9:$A$508)=MONTH($A65))*(YEAR('Stratégie 1'!$A$9:$A$508)=$B65)*('Stratégie 1'!$K$9:$K$508="W"))+SUMPRODUCT((MONTH('Stratégie 2'!$A$9:$A$508)=MONTH($A65))*(YEAR('Stratégie 2'!$A$9:$A$508)=$B65)*('Stratégie 2'!$K$9:$K$508="W"))+SUMPRODUCT((MONTH('Stratégie 3'!$A$9:$A$508)=MONTH($A65))*(YEAR('Stratégie 3'!$A$9:$A$508)=$B65)*('Stratégie 3'!$K$9:$K$508="W"))+SUMPRODUCT((MONTH('Stratégie 4'!$A$9:$A$508)=MONTH($A65))*(YEAR('Stratégie 4'!$A$9:$A$508)=$B65)*('Stratégie 4'!$K$9:$K$508="W"))</f>
        <v>0</v>
      </c>
      <c r="E65" s="12" t="n">
        <f aca="false">SUMPRODUCT((MONTH('Stratégie 1'!$A$9:$A$508)=MONTH($A65))*(YEAR('Stratégie 1'!$A$9:$A$508)=$B65)*('Stratégie 1'!$K$9:$K$508="L"))+SUMPRODUCT((MONTH('Stratégie 2'!$A$9:$A$508)=MONTH($A65))*(YEAR('Stratégie 2'!$A$9:$A$508)=$B65)*('Stratégie 2'!$K$9:$K$508="L"))+SUMPRODUCT((MONTH('Stratégie 3'!$A$9:$A$508)=MONTH($A65))*(YEAR('Stratégie 3'!$A$9:$A$508)=$B65)*('Stratégie 3'!$K$9:$K$508="L"))+SUMPRODUCT((MONTH('Stratégie 4'!$A$9:$A$508)=MONTH($A65))*(YEAR('Stratégie 4'!$A$9:$A$508)=$B65)*('Stratégie 4'!$K$9:$K$508="L"))</f>
        <v>0</v>
      </c>
      <c r="F65" s="13" t="str">
        <f aca="false">IFERROR(D65/C65,"")</f>
        <v/>
      </c>
      <c r="G65" s="15" t="n">
        <f aca="false">SUMPRODUCT((MONTH('Stratégie 1'!$A$9:$A$508)=MONTH($A65))*(YEAR('Stratégie 1'!$A$9:$A$508)=$B65)*N('Stratégie 1'!$L$9:$L$508))+SUMPRODUCT((MONTH('Stratégie 2'!$A$9:$A$508)=MONTH($A65))*(YEAR('Stratégie 2'!$A$9:$A$508)=$B65)*N('Stratégie 2'!$L$9:$L$508))+SUMPRODUCT((MONTH('Stratégie 3'!$A$9:$A$508)=MONTH($A65))*(YEAR('Stratégie 3'!$A$9:$A$508)=$B65)*N('Stratégie 3'!$L$9:$L$508))+SUMPRODUCT((MONTH('Stratégie 4'!$A$9:$A$508)=MONTH($A65))*(YEAR('Stratégie 4'!$A$9:$A$508)=$B65)*N('Stratégie 4'!$L$9:$L$508))</f>
        <v>0</v>
      </c>
      <c r="H65" s="13" t="str">
        <f aca="false">IFERROR(G65/(SUMPRODUCT((MONTH('Stratégie 1'!$A$9:$A$508)=MONTH($A65))*(YEAR('Stratégie 1'!$A$9:$A$508)=$B65)*N('Stratégie 1'!$J$9:$J$508))+SUMPRODUCT((MONTH('Stratégie 2'!$A$9:$A$508)=MONTH($A65))*(YEAR('Stratégie 2'!$A$9:$A$508)=$B65)*N('Stratégie 2'!$J$9:$J$508))+SUMPRODUCT((MONTH('Stratégie 3'!$A$9:$A$508)=MONTH($A65))*(YEAR('Stratégie 3'!$A$9:$A$508)=$B65)*N('Stratégie 3'!$J$9:$J$508))+SUMPRODUCT((MONTH('Stratégie 4'!$A$9:$A$508)=MONTH($A65))*(YEAR('Stratégie 4'!$A$9:$A$508)=$B65)*N('Stratégie 4'!$J$9:$J$508))),"")</f>
        <v/>
      </c>
      <c r="I65" s="15" t="n">
        <f aca="false">SUM($G$4:G65)</f>
        <v>3.4</v>
      </c>
    </row>
    <row r="66" customFormat="false" ht="15" hidden="false" customHeight="false" outlineLevel="0" collapsed="false">
      <c r="A66" s="34" t="n">
        <v>47543</v>
      </c>
      <c r="B66" s="35" t="n">
        <f aca="false">YEAR(A66)</f>
        <v>2030</v>
      </c>
      <c r="C66" s="12" t="n">
        <f aca="false">SUMPRODUCT((MONTH('Stratégie 1'!$A$9:$A$508)=MONTH($A66))*(YEAR('Stratégie 1'!$A$9:$A$508)=$B66)*('Stratégie 1'!$K$9:$K$508&lt;&gt;""))+SUMPRODUCT((MONTH('Stratégie 2'!$A$9:$A$508)=MONTH($A66))*(YEAR('Stratégie 2'!$A$9:$A$508)=$B66)*('Stratégie 2'!$K$9:$K$508&lt;&gt;""))+SUMPRODUCT((MONTH('Stratégie 3'!$A$9:$A$508)=MONTH($A66))*(YEAR('Stratégie 3'!$A$9:$A$508)=$B66)*('Stratégie 3'!$K$9:$K$508&lt;&gt;""))+SUMPRODUCT((MONTH('Stratégie 4'!$A$9:$A$508)=MONTH($A66))*(YEAR('Stratégie 4'!$A$9:$A$508)=$B66)*('Stratégie 4'!$K$9:$K$508&lt;&gt;""))</f>
        <v>0</v>
      </c>
      <c r="D66" s="12" t="n">
        <f aca="false">SUMPRODUCT((MONTH('Stratégie 1'!$A$9:$A$508)=MONTH($A66))*(YEAR('Stratégie 1'!$A$9:$A$508)=$B66)*('Stratégie 1'!$K$9:$K$508="W"))+SUMPRODUCT((MONTH('Stratégie 2'!$A$9:$A$508)=MONTH($A66))*(YEAR('Stratégie 2'!$A$9:$A$508)=$B66)*('Stratégie 2'!$K$9:$K$508="W"))+SUMPRODUCT((MONTH('Stratégie 3'!$A$9:$A$508)=MONTH($A66))*(YEAR('Stratégie 3'!$A$9:$A$508)=$B66)*('Stratégie 3'!$K$9:$K$508="W"))+SUMPRODUCT((MONTH('Stratégie 4'!$A$9:$A$508)=MONTH($A66))*(YEAR('Stratégie 4'!$A$9:$A$508)=$B66)*('Stratégie 4'!$K$9:$K$508="W"))</f>
        <v>0</v>
      </c>
      <c r="E66" s="12" t="n">
        <f aca="false">SUMPRODUCT((MONTH('Stratégie 1'!$A$9:$A$508)=MONTH($A66))*(YEAR('Stratégie 1'!$A$9:$A$508)=$B66)*('Stratégie 1'!$K$9:$K$508="L"))+SUMPRODUCT((MONTH('Stratégie 2'!$A$9:$A$508)=MONTH($A66))*(YEAR('Stratégie 2'!$A$9:$A$508)=$B66)*('Stratégie 2'!$K$9:$K$508="L"))+SUMPRODUCT((MONTH('Stratégie 3'!$A$9:$A$508)=MONTH($A66))*(YEAR('Stratégie 3'!$A$9:$A$508)=$B66)*('Stratégie 3'!$K$9:$K$508="L"))+SUMPRODUCT((MONTH('Stratégie 4'!$A$9:$A$508)=MONTH($A66))*(YEAR('Stratégie 4'!$A$9:$A$508)=$B66)*('Stratégie 4'!$K$9:$K$508="L"))</f>
        <v>0</v>
      </c>
      <c r="F66" s="13" t="str">
        <f aca="false">IFERROR(D66/C66,"")</f>
        <v/>
      </c>
      <c r="G66" s="15" t="n">
        <f aca="false">SUMPRODUCT((MONTH('Stratégie 1'!$A$9:$A$508)=MONTH($A66))*(YEAR('Stratégie 1'!$A$9:$A$508)=$B66)*N('Stratégie 1'!$L$9:$L$508))+SUMPRODUCT((MONTH('Stratégie 2'!$A$9:$A$508)=MONTH($A66))*(YEAR('Stratégie 2'!$A$9:$A$508)=$B66)*N('Stratégie 2'!$L$9:$L$508))+SUMPRODUCT((MONTH('Stratégie 3'!$A$9:$A$508)=MONTH($A66))*(YEAR('Stratégie 3'!$A$9:$A$508)=$B66)*N('Stratégie 3'!$L$9:$L$508))+SUMPRODUCT((MONTH('Stratégie 4'!$A$9:$A$508)=MONTH($A66))*(YEAR('Stratégie 4'!$A$9:$A$508)=$B66)*N('Stratégie 4'!$L$9:$L$508))</f>
        <v>0</v>
      </c>
      <c r="H66" s="13" t="str">
        <f aca="false">IFERROR(G66/(SUMPRODUCT((MONTH('Stratégie 1'!$A$9:$A$508)=MONTH($A66))*(YEAR('Stratégie 1'!$A$9:$A$508)=$B66)*N('Stratégie 1'!$J$9:$J$508))+SUMPRODUCT((MONTH('Stratégie 2'!$A$9:$A$508)=MONTH($A66))*(YEAR('Stratégie 2'!$A$9:$A$508)=$B66)*N('Stratégie 2'!$J$9:$J$508))+SUMPRODUCT((MONTH('Stratégie 3'!$A$9:$A$508)=MONTH($A66))*(YEAR('Stratégie 3'!$A$9:$A$508)=$B66)*N('Stratégie 3'!$J$9:$J$508))+SUMPRODUCT((MONTH('Stratégie 4'!$A$9:$A$508)=MONTH($A66))*(YEAR('Stratégie 4'!$A$9:$A$508)=$B66)*N('Stratégie 4'!$J$9:$J$508))),"")</f>
        <v/>
      </c>
      <c r="I66" s="15" t="n">
        <f aca="false">SUM($G$4:G66)</f>
        <v>3.4</v>
      </c>
    </row>
    <row r="67" customFormat="false" ht="15" hidden="false" customHeight="false" outlineLevel="0" collapsed="false">
      <c r="A67" s="34" t="n">
        <v>47574</v>
      </c>
      <c r="B67" s="35" t="n">
        <f aca="false">YEAR(A67)</f>
        <v>2030</v>
      </c>
      <c r="C67" s="12" t="n">
        <f aca="false">SUMPRODUCT((MONTH('Stratégie 1'!$A$9:$A$508)=MONTH($A67))*(YEAR('Stratégie 1'!$A$9:$A$508)=$B67)*('Stratégie 1'!$K$9:$K$508&lt;&gt;""))+SUMPRODUCT((MONTH('Stratégie 2'!$A$9:$A$508)=MONTH($A67))*(YEAR('Stratégie 2'!$A$9:$A$508)=$B67)*('Stratégie 2'!$K$9:$K$508&lt;&gt;""))+SUMPRODUCT((MONTH('Stratégie 3'!$A$9:$A$508)=MONTH($A67))*(YEAR('Stratégie 3'!$A$9:$A$508)=$B67)*('Stratégie 3'!$K$9:$K$508&lt;&gt;""))+SUMPRODUCT((MONTH('Stratégie 4'!$A$9:$A$508)=MONTH($A67))*(YEAR('Stratégie 4'!$A$9:$A$508)=$B67)*('Stratégie 4'!$K$9:$K$508&lt;&gt;""))</f>
        <v>0</v>
      </c>
      <c r="D67" s="12" t="n">
        <f aca="false">SUMPRODUCT((MONTH('Stratégie 1'!$A$9:$A$508)=MONTH($A67))*(YEAR('Stratégie 1'!$A$9:$A$508)=$B67)*('Stratégie 1'!$K$9:$K$508="W"))+SUMPRODUCT((MONTH('Stratégie 2'!$A$9:$A$508)=MONTH($A67))*(YEAR('Stratégie 2'!$A$9:$A$508)=$B67)*('Stratégie 2'!$K$9:$K$508="W"))+SUMPRODUCT((MONTH('Stratégie 3'!$A$9:$A$508)=MONTH($A67))*(YEAR('Stratégie 3'!$A$9:$A$508)=$B67)*('Stratégie 3'!$K$9:$K$508="W"))+SUMPRODUCT((MONTH('Stratégie 4'!$A$9:$A$508)=MONTH($A67))*(YEAR('Stratégie 4'!$A$9:$A$508)=$B67)*('Stratégie 4'!$K$9:$K$508="W"))</f>
        <v>0</v>
      </c>
      <c r="E67" s="12" t="n">
        <f aca="false">SUMPRODUCT((MONTH('Stratégie 1'!$A$9:$A$508)=MONTH($A67))*(YEAR('Stratégie 1'!$A$9:$A$508)=$B67)*('Stratégie 1'!$K$9:$K$508="L"))+SUMPRODUCT((MONTH('Stratégie 2'!$A$9:$A$508)=MONTH($A67))*(YEAR('Stratégie 2'!$A$9:$A$508)=$B67)*('Stratégie 2'!$K$9:$K$508="L"))+SUMPRODUCT((MONTH('Stratégie 3'!$A$9:$A$508)=MONTH($A67))*(YEAR('Stratégie 3'!$A$9:$A$508)=$B67)*('Stratégie 3'!$K$9:$K$508="L"))+SUMPRODUCT((MONTH('Stratégie 4'!$A$9:$A$508)=MONTH($A67))*(YEAR('Stratégie 4'!$A$9:$A$508)=$B67)*('Stratégie 4'!$K$9:$K$508="L"))</f>
        <v>0</v>
      </c>
      <c r="F67" s="13" t="str">
        <f aca="false">IFERROR(D67/C67,"")</f>
        <v/>
      </c>
      <c r="G67" s="15" t="n">
        <f aca="false">SUMPRODUCT((MONTH('Stratégie 1'!$A$9:$A$508)=MONTH($A67))*(YEAR('Stratégie 1'!$A$9:$A$508)=$B67)*N('Stratégie 1'!$L$9:$L$508))+SUMPRODUCT((MONTH('Stratégie 2'!$A$9:$A$508)=MONTH($A67))*(YEAR('Stratégie 2'!$A$9:$A$508)=$B67)*N('Stratégie 2'!$L$9:$L$508))+SUMPRODUCT((MONTH('Stratégie 3'!$A$9:$A$508)=MONTH($A67))*(YEAR('Stratégie 3'!$A$9:$A$508)=$B67)*N('Stratégie 3'!$L$9:$L$508))+SUMPRODUCT((MONTH('Stratégie 4'!$A$9:$A$508)=MONTH($A67))*(YEAR('Stratégie 4'!$A$9:$A$508)=$B67)*N('Stratégie 4'!$L$9:$L$508))</f>
        <v>0</v>
      </c>
      <c r="H67" s="13" t="str">
        <f aca="false">IFERROR(G67/(SUMPRODUCT((MONTH('Stratégie 1'!$A$9:$A$508)=MONTH($A67))*(YEAR('Stratégie 1'!$A$9:$A$508)=$B67)*N('Stratégie 1'!$J$9:$J$508))+SUMPRODUCT((MONTH('Stratégie 2'!$A$9:$A$508)=MONTH($A67))*(YEAR('Stratégie 2'!$A$9:$A$508)=$B67)*N('Stratégie 2'!$J$9:$J$508))+SUMPRODUCT((MONTH('Stratégie 3'!$A$9:$A$508)=MONTH($A67))*(YEAR('Stratégie 3'!$A$9:$A$508)=$B67)*N('Stratégie 3'!$J$9:$J$508))+SUMPRODUCT((MONTH('Stratégie 4'!$A$9:$A$508)=MONTH($A67))*(YEAR('Stratégie 4'!$A$9:$A$508)=$B67)*N('Stratégie 4'!$J$9:$J$508))),"")</f>
        <v/>
      </c>
      <c r="I67" s="15" t="n">
        <f aca="false">SUM($G$4:G67)</f>
        <v>3.4</v>
      </c>
    </row>
    <row r="68" customFormat="false" ht="15" hidden="false" customHeight="false" outlineLevel="0" collapsed="false">
      <c r="A68" s="34" t="n">
        <v>47604</v>
      </c>
      <c r="B68" s="35" t="n">
        <f aca="false">YEAR(A68)</f>
        <v>2030</v>
      </c>
      <c r="C68" s="12" t="n">
        <f aca="false">SUMPRODUCT((MONTH('Stratégie 1'!$A$9:$A$508)=MONTH($A68))*(YEAR('Stratégie 1'!$A$9:$A$508)=$B68)*('Stratégie 1'!$K$9:$K$508&lt;&gt;""))+SUMPRODUCT((MONTH('Stratégie 2'!$A$9:$A$508)=MONTH($A68))*(YEAR('Stratégie 2'!$A$9:$A$508)=$B68)*('Stratégie 2'!$K$9:$K$508&lt;&gt;""))+SUMPRODUCT((MONTH('Stratégie 3'!$A$9:$A$508)=MONTH($A68))*(YEAR('Stratégie 3'!$A$9:$A$508)=$B68)*('Stratégie 3'!$K$9:$K$508&lt;&gt;""))+SUMPRODUCT((MONTH('Stratégie 4'!$A$9:$A$508)=MONTH($A68))*(YEAR('Stratégie 4'!$A$9:$A$508)=$B68)*('Stratégie 4'!$K$9:$K$508&lt;&gt;""))</f>
        <v>0</v>
      </c>
      <c r="D68" s="12" t="n">
        <f aca="false">SUMPRODUCT((MONTH('Stratégie 1'!$A$9:$A$508)=MONTH($A68))*(YEAR('Stratégie 1'!$A$9:$A$508)=$B68)*('Stratégie 1'!$K$9:$K$508="W"))+SUMPRODUCT((MONTH('Stratégie 2'!$A$9:$A$508)=MONTH($A68))*(YEAR('Stratégie 2'!$A$9:$A$508)=$B68)*('Stratégie 2'!$K$9:$K$508="W"))+SUMPRODUCT((MONTH('Stratégie 3'!$A$9:$A$508)=MONTH($A68))*(YEAR('Stratégie 3'!$A$9:$A$508)=$B68)*('Stratégie 3'!$K$9:$K$508="W"))+SUMPRODUCT((MONTH('Stratégie 4'!$A$9:$A$508)=MONTH($A68))*(YEAR('Stratégie 4'!$A$9:$A$508)=$B68)*('Stratégie 4'!$K$9:$K$508="W"))</f>
        <v>0</v>
      </c>
      <c r="E68" s="12" t="n">
        <f aca="false">SUMPRODUCT((MONTH('Stratégie 1'!$A$9:$A$508)=MONTH($A68))*(YEAR('Stratégie 1'!$A$9:$A$508)=$B68)*('Stratégie 1'!$K$9:$K$508="L"))+SUMPRODUCT((MONTH('Stratégie 2'!$A$9:$A$508)=MONTH($A68))*(YEAR('Stratégie 2'!$A$9:$A$508)=$B68)*('Stratégie 2'!$K$9:$K$508="L"))+SUMPRODUCT((MONTH('Stratégie 3'!$A$9:$A$508)=MONTH($A68))*(YEAR('Stratégie 3'!$A$9:$A$508)=$B68)*('Stratégie 3'!$K$9:$K$508="L"))+SUMPRODUCT((MONTH('Stratégie 4'!$A$9:$A$508)=MONTH($A68))*(YEAR('Stratégie 4'!$A$9:$A$508)=$B68)*('Stratégie 4'!$K$9:$K$508="L"))</f>
        <v>0</v>
      </c>
      <c r="F68" s="13" t="str">
        <f aca="false">IFERROR(D68/C68,"")</f>
        <v/>
      </c>
      <c r="G68" s="15" t="n">
        <f aca="false">SUMPRODUCT((MONTH('Stratégie 1'!$A$9:$A$508)=MONTH($A68))*(YEAR('Stratégie 1'!$A$9:$A$508)=$B68)*N('Stratégie 1'!$L$9:$L$508))+SUMPRODUCT((MONTH('Stratégie 2'!$A$9:$A$508)=MONTH($A68))*(YEAR('Stratégie 2'!$A$9:$A$508)=$B68)*N('Stratégie 2'!$L$9:$L$508))+SUMPRODUCT((MONTH('Stratégie 3'!$A$9:$A$508)=MONTH($A68))*(YEAR('Stratégie 3'!$A$9:$A$508)=$B68)*N('Stratégie 3'!$L$9:$L$508))+SUMPRODUCT((MONTH('Stratégie 4'!$A$9:$A$508)=MONTH($A68))*(YEAR('Stratégie 4'!$A$9:$A$508)=$B68)*N('Stratégie 4'!$L$9:$L$508))</f>
        <v>0</v>
      </c>
      <c r="H68" s="13" t="str">
        <f aca="false">IFERROR(G68/(SUMPRODUCT((MONTH('Stratégie 1'!$A$9:$A$508)=MONTH($A68))*(YEAR('Stratégie 1'!$A$9:$A$508)=$B68)*N('Stratégie 1'!$J$9:$J$508))+SUMPRODUCT((MONTH('Stratégie 2'!$A$9:$A$508)=MONTH($A68))*(YEAR('Stratégie 2'!$A$9:$A$508)=$B68)*N('Stratégie 2'!$J$9:$J$508))+SUMPRODUCT((MONTH('Stratégie 3'!$A$9:$A$508)=MONTH($A68))*(YEAR('Stratégie 3'!$A$9:$A$508)=$B68)*N('Stratégie 3'!$J$9:$J$508))+SUMPRODUCT((MONTH('Stratégie 4'!$A$9:$A$508)=MONTH($A68))*(YEAR('Stratégie 4'!$A$9:$A$508)=$B68)*N('Stratégie 4'!$J$9:$J$508))),"")</f>
        <v/>
      </c>
      <c r="I68" s="15" t="n">
        <f aca="false">SUM($G$4:G68)</f>
        <v>3.4</v>
      </c>
    </row>
    <row r="69" customFormat="false" ht="15" hidden="false" customHeight="false" outlineLevel="0" collapsed="false">
      <c r="A69" s="34" t="n">
        <v>47635</v>
      </c>
      <c r="B69" s="35" t="n">
        <f aca="false">YEAR(A69)</f>
        <v>2030</v>
      </c>
      <c r="C69" s="12" t="n">
        <f aca="false">SUMPRODUCT((MONTH('Stratégie 1'!$A$9:$A$508)=MONTH($A69))*(YEAR('Stratégie 1'!$A$9:$A$508)=$B69)*('Stratégie 1'!$K$9:$K$508&lt;&gt;""))+SUMPRODUCT((MONTH('Stratégie 2'!$A$9:$A$508)=MONTH($A69))*(YEAR('Stratégie 2'!$A$9:$A$508)=$B69)*('Stratégie 2'!$K$9:$K$508&lt;&gt;""))+SUMPRODUCT((MONTH('Stratégie 3'!$A$9:$A$508)=MONTH($A69))*(YEAR('Stratégie 3'!$A$9:$A$508)=$B69)*('Stratégie 3'!$K$9:$K$508&lt;&gt;""))+SUMPRODUCT((MONTH('Stratégie 4'!$A$9:$A$508)=MONTH($A69))*(YEAR('Stratégie 4'!$A$9:$A$508)=$B69)*('Stratégie 4'!$K$9:$K$508&lt;&gt;""))</f>
        <v>0</v>
      </c>
      <c r="D69" s="12" t="n">
        <f aca="false">SUMPRODUCT((MONTH('Stratégie 1'!$A$9:$A$508)=MONTH($A69))*(YEAR('Stratégie 1'!$A$9:$A$508)=$B69)*('Stratégie 1'!$K$9:$K$508="W"))+SUMPRODUCT((MONTH('Stratégie 2'!$A$9:$A$508)=MONTH($A69))*(YEAR('Stratégie 2'!$A$9:$A$508)=$B69)*('Stratégie 2'!$K$9:$K$508="W"))+SUMPRODUCT((MONTH('Stratégie 3'!$A$9:$A$508)=MONTH($A69))*(YEAR('Stratégie 3'!$A$9:$A$508)=$B69)*('Stratégie 3'!$K$9:$K$508="W"))+SUMPRODUCT((MONTH('Stratégie 4'!$A$9:$A$508)=MONTH($A69))*(YEAR('Stratégie 4'!$A$9:$A$508)=$B69)*('Stratégie 4'!$K$9:$K$508="W"))</f>
        <v>0</v>
      </c>
      <c r="E69" s="12" t="n">
        <f aca="false">SUMPRODUCT((MONTH('Stratégie 1'!$A$9:$A$508)=MONTH($A69))*(YEAR('Stratégie 1'!$A$9:$A$508)=$B69)*('Stratégie 1'!$K$9:$K$508="L"))+SUMPRODUCT((MONTH('Stratégie 2'!$A$9:$A$508)=MONTH($A69))*(YEAR('Stratégie 2'!$A$9:$A$508)=$B69)*('Stratégie 2'!$K$9:$K$508="L"))+SUMPRODUCT((MONTH('Stratégie 3'!$A$9:$A$508)=MONTH($A69))*(YEAR('Stratégie 3'!$A$9:$A$508)=$B69)*('Stratégie 3'!$K$9:$K$508="L"))+SUMPRODUCT((MONTH('Stratégie 4'!$A$9:$A$508)=MONTH($A69))*(YEAR('Stratégie 4'!$A$9:$A$508)=$B69)*('Stratégie 4'!$K$9:$K$508="L"))</f>
        <v>0</v>
      </c>
      <c r="F69" s="13" t="str">
        <f aca="false">IFERROR(D69/C69,"")</f>
        <v/>
      </c>
      <c r="G69" s="15" t="n">
        <f aca="false">SUMPRODUCT((MONTH('Stratégie 1'!$A$9:$A$508)=MONTH($A69))*(YEAR('Stratégie 1'!$A$9:$A$508)=$B69)*N('Stratégie 1'!$L$9:$L$508))+SUMPRODUCT((MONTH('Stratégie 2'!$A$9:$A$508)=MONTH($A69))*(YEAR('Stratégie 2'!$A$9:$A$508)=$B69)*N('Stratégie 2'!$L$9:$L$508))+SUMPRODUCT((MONTH('Stratégie 3'!$A$9:$A$508)=MONTH($A69))*(YEAR('Stratégie 3'!$A$9:$A$508)=$B69)*N('Stratégie 3'!$L$9:$L$508))+SUMPRODUCT((MONTH('Stratégie 4'!$A$9:$A$508)=MONTH($A69))*(YEAR('Stratégie 4'!$A$9:$A$508)=$B69)*N('Stratégie 4'!$L$9:$L$508))</f>
        <v>0</v>
      </c>
      <c r="H69" s="13" t="str">
        <f aca="false">IFERROR(G69/(SUMPRODUCT((MONTH('Stratégie 1'!$A$9:$A$508)=MONTH($A69))*(YEAR('Stratégie 1'!$A$9:$A$508)=$B69)*N('Stratégie 1'!$J$9:$J$508))+SUMPRODUCT((MONTH('Stratégie 2'!$A$9:$A$508)=MONTH($A69))*(YEAR('Stratégie 2'!$A$9:$A$508)=$B69)*N('Stratégie 2'!$J$9:$J$508))+SUMPRODUCT((MONTH('Stratégie 3'!$A$9:$A$508)=MONTH($A69))*(YEAR('Stratégie 3'!$A$9:$A$508)=$B69)*N('Stratégie 3'!$J$9:$J$508))+SUMPRODUCT((MONTH('Stratégie 4'!$A$9:$A$508)=MONTH($A69))*(YEAR('Stratégie 4'!$A$9:$A$508)=$B69)*N('Stratégie 4'!$J$9:$J$508))),"")</f>
        <v/>
      </c>
      <c r="I69" s="15" t="n">
        <f aca="false">SUM($G$4:G69)</f>
        <v>3.4</v>
      </c>
    </row>
    <row r="70" customFormat="false" ht="15" hidden="false" customHeight="false" outlineLevel="0" collapsed="false">
      <c r="A70" s="34" t="n">
        <v>47665</v>
      </c>
      <c r="B70" s="35" t="n">
        <f aca="false">YEAR(A70)</f>
        <v>2030</v>
      </c>
      <c r="C70" s="12" t="n">
        <f aca="false">SUMPRODUCT((MONTH('Stratégie 1'!$A$9:$A$508)=MONTH($A70))*(YEAR('Stratégie 1'!$A$9:$A$508)=$B70)*('Stratégie 1'!$K$9:$K$508&lt;&gt;""))+SUMPRODUCT((MONTH('Stratégie 2'!$A$9:$A$508)=MONTH($A70))*(YEAR('Stratégie 2'!$A$9:$A$508)=$B70)*('Stratégie 2'!$K$9:$K$508&lt;&gt;""))+SUMPRODUCT((MONTH('Stratégie 3'!$A$9:$A$508)=MONTH($A70))*(YEAR('Stratégie 3'!$A$9:$A$508)=$B70)*('Stratégie 3'!$K$9:$K$508&lt;&gt;""))+SUMPRODUCT((MONTH('Stratégie 4'!$A$9:$A$508)=MONTH($A70))*(YEAR('Stratégie 4'!$A$9:$A$508)=$B70)*('Stratégie 4'!$K$9:$K$508&lt;&gt;""))</f>
        <v>0</v>
      </c>
      <c r="D70" s="12" t="n">
        <f aca="false">SUMPRODUCT((MONTH('Stratégie 1'!$A$9:$A$508)=MONTH($A70))*(YEAR('Stratégie 1'!$A$9:$A$508)=$B70)*('Stratégie 1'!$K$9:$K$508="W"))+SUMPRODUCT((MONTH('Stratégie 2'!$A$9:$A$508)=MONTH($A70))*(YEAR('Stratégie 2'!$A$9:$A$508)=$B70)*('Stratégie 2'!$K$9:$K$508="W"))+SUMPRODUCT((MONTH('Stratégie 3'!$A$9:$A$508)=MONTH($A70))*(YEAR('Stratégie 3'!$A$9:$A$508)=$B70)*('Stratégie 3'!$K$9:$K$508="W"))+SUMPRODUCT((MONTH('Stratégie 4'!$A$9:$A$508)=MONTH($A70))*(YEAR('Stratégie 4'!$A$9:$A$508)=$B70)*('Stratégie 4'!$K$9:$K$508="W"))</f>
        <v>0</v>
      </c>
      <c r="E70" s="12" t="n">
        <f aca="false">SUMPRODUCT((MONTH('Stratégie 1'!$A$9:$A$508)=MONTH($A70))*(YEAR('Stratégie 1'!$A$9:$A$508)=$B70)*('Stratégie 1'!$K$9:$K$508="L"))+SUMPRODUCT((MONTH('Stratégie 2'!$A$9:$A$508)=MONTH($A70))*(YEAR('Stratégie 2'!$A$9:$A$508)=$B70)*('Stratégie 2'!$K$9:$K$508="L"))+SUMPRODUCT((MONTH('Stratégie 3'!$A$9:$A$508)=MONTH($A70))*(YEAR('Stratégie 3'!$A$9:$A$508)=$B70)*('Stratégie 3'!$K$9:$K$508="L"))+SUMPRODUCT((MONTH('Stratégie 4'!$A$9:$A$508)=MONTH($A70))*(YEAR('Stratégie 4'!$A$9:$A$508)=$B70)*('Stratégie 4'!$K$9:$K$508="L"))</f>
        <v>0</v>
      </c>
      <c r="F70" s="13" t="str">
        <f aca="false">IFERROR(D70/C70,"")</f>
        <v/>
      </c>
      <c r="G70" s="15" t="n">
        <f aca="false">SUMPRODUCT((MONTH('Stratégie 1'!$A$9:$A$508)=MONTH($A70))*(YEAR('Stratégie 1'!$A$9:$A$508)=$B70)*N('Stratégie 1'!$L$9:$L$508))+SUMPRODUCT((MONTH('Stratégie 2'!$A$9:$A$508)=MONTH($A70))*(YEAR('Stratégie 2'!$A$9:$A$508)=$B70)*N('Stratégie 2'!$L$9:$L$508))+SUMPRODUCT((MONTH('Stratégie 3'!$A$9:$A$508)=MONTH($A70))*(YEAR('Stratégie 3'!$A$9:$A$508)=$B70)*N('Stratégie 3'!$L$9:$L$508))+SUMPRODUCT((MONTH('Stratégie 4'!$A$9:$A$508)=MONTH($A70))*(YEAR('Stratégie 4'!$A$9:$A$508)=$B70)*N('Stratégie 4'!$L$9:$L$508))</f>
        <v>0</v>
      </c>
      <c r="H70" s="13" t="str">
        <f aca="false">IFERROR(G70/(SUMPRODUCT((MONTH('Stratégie 1'!$A$9:$A$508)=MONTH($A70))*(YEAR('Stratégie 1'!$A$9:$A$508)=$B70)*N('Stratégie 1'!$J$9:$J$508))+SUMPRODUCT((MONTH('Stratégie 2'!$A$9:$A$508)=MONTH($A70))*(YEAR('Stratégie 2'!$A$9:$A$508)=$B70)*N('Stratégie 2'!$J$9:$J$508))+SUMPRODUCT((MONTH('Stratégie 3'!$A$9:$A$508)=MONTH($A70))*(YEAR('Stratégie 3'!$A$9:$A$508)=$B70)*N('Stratégie 3'!$J$9:$J$508))+SUMPRODUCT((MONTH('Stratégie 4'!$A$9:$A$508)=MONTH($A70))*(YEAR('Stratégie 4'!$A$9:$A$508)=$B70)*N('Stratégie 4'!$J$9:$J$508))),"")</f>
        <v/>
      </c>
      <c r="I70" s="15" t="n">
        <f aca="false">SUM($G$4:G70)</f>
        <v>3.4</v>
      </c>
    </row>
    <row r="71" customFormat="false" ht="15" hidden="false" customHeight="false" outlineLevel="0" collapsed="false">
      <c r="A71" s="34" t="n">
        <v>47696</v>
      </c>
      <c r="B71" s="35" t="n">
        <f aca="false">YEAR(A71)</f>
        <v>2030</v>
      </c>
      <c r="C71" s="12" t="n">
        <f aca="false">SUMPRODUCT((MONTH('Stratégie 1'!$A$9:$A$508)=MONTH($A71))*(YEAR('Stratégie 1'!$A$9:$A$508)=$B71)*('Stratégie 1'!$K$9:$K$508&lt;&gt;""))+SUMPRODUCT((MONTH('Stratégie 2'!$A$9:$A$508)=MONTH($A71))*(YEAR('Stratégie 2'!$A$9:$A$508)=$B71)*('Stratégie 2'!$K$9:$K$508&lt;&gt;""))+SUMPRODUCT((MONTH('Stratégie 3'!$A$9:$A$508)=MONTH($A71))*(YEAR('Stratégie 3'!$A$9:$A$508)=$B71)*('Stratégie 3'!$K$9:$K$508&lt;&gt;""))+SUMPRODUCT((MONTH('Stratégie 4'!$A$9:$A$508)=MONTH($A71))*(YEAR('Stratégie 4'!$A$9:$A$508)=$B71)*('Stratégie 4'!$K$9:$K$508&lt;&gt;""))</f>
        <v>0</v>
      </c>
      <c r="D71" s="12" t="n">
        <f aca="false">SUMPRODUCT((MONTH('Stratégie 1'!$A$9:$A$508)=MONTH($A71))*(YEAR('Stratégie 1'!$A$9:$A$508)=$B71)*('Stratégie 1'!$K$9:$K$508="W"))+SUMPRODUCT((MONTH('Stratégie 2'!$A$9:$A$508)=MONTH($A71))*(YEAR('Stratégie 2'!$A$9:$A$508)=$B71)*('Stratégie 2'!$K$9:$K$508="W"))+SUMPRODUCT((MONTH('Stratégie 3'!$A$9:$A$508)=MONTH($A71))*(YEAR('Stratégie 3'!$A$9:$A$508)=$B71)*('Stratégie 3'!$K$9:$K$508="W"))+SUMPRODUCT((MONTH('Stratégie 4'!$A$9:$A$508)=MONTH($A71))*(YEAR('Stratégie 4'!$A$9:$A$508)=$B71)*('Stratégie 4'!$K$9:$K$508="W"))</f>
        <v>0</v>
      </c>
      <c r="E71" s="12" t="n">
        <f aca="false">SUMPRODUCT((MONTH('Stratégie 1'!$A$9:$A$508)=MONTH($A71))*(YEAR('Stratégie 1'!$A$9:$A$508)=$B71)*('Stratégie 1'!$K$9:$K$508="L"))+SUMPRODUCT((MONTH('Stratégie 2'!$A$9:$A$508)=MONTH($A71))*(YEAR('Stratégie 2'!$A$9:$A$508)=$B71)*('Stratégie 2'!$K$9:$K$508="L"))+SUMPRODUCT((MONTH('Stratégie 3'!$A$9:$A$508)=MONTH($A71))*(YEAR('Stratégie 3'!$A$9:$A$508)=$B71)*('Stratégie 3'!$K$9:$K$508="L"))+SUMPRODUCT((MONTH('Stratégie 4'!$A$9:$A$508)=MONTH($A71))*(YEAR('Stratégie 4'!$A$9:$A$508)=$B71)*('Stratégie 4'!$K$9:$K$508="L"))</f>
        <v>0</v>
      </c>
      <c r="F71" s="13" t="str">
        <f aca="false">IFERROR(D71/C71,"")</f>
        <v/>
      </c>
      <c r="G71" s="15" t="n">
        <f aca="false">SUMPRODUCT((MONTH('Stratégie 1'!$A$9:$A$508)=MONTH($A71))*(YEAR('Stratégie 1'!$A$9:$A$508)=$B71)*N('Stratégie 1'!$L$9:$L$508))+SUMPRODUCT((MONTH('Stratégie 2'!$A$9:$A$508)=MONTH($A71))*(YEAR('Stratégie 2'!$A$9:$A$508)=$B71)*N('Stratégie 2'!$L$9:$L$508))+SUMPRODUCT((MONTH('Stratégie 3'!$A$9:$A$508)=MONTH($A71))*(YEAR('Stratégie 3'!$A$9:$A$508)=$B71)*N('Stratégie 3'!$L$9:$L$508))+SUMPRODUCT((MONTH('Stratégie 4'!$A$9:$A$508)=MONTH($A71))*(YEAR('Stratégie 4'!$A$9:$A$508)=$B71)*N('Stratégie 4'!$L$9:$L$508))</f>
        <v>0</v>
      </c>
      <c r="H71" s="13" t="str">
        <f aca="false">IFERROR(G71/(SUMPRODUCT((MONTH('Stratégie 1'!$A$9:$A$508)=MONTH($A71))*(YEAR('Stratégie 1'!$A$9:$A$508)=$B71)*N('Stratégie 1'!$J$9:$J$508))+SUMPRODUCT((MONTH('Stratégie 2'!$A$9:$A$508)=MONTH($A71))*(YEAR('Stratégie 2'!$A$9:$A$508)=$B71)*N('Stratégie 2'!$J$9:$J$508))+SUMPRODUCT((MONTH('Stratégie 3'!$A$9:$A$508)=MONTH($A71))*(YEAR('Stratégie 3'!$A$9:$A$508)=$B71)*N('Stratégie 3'!$J$9:$J$508))+SUMPRODUCT((MONTH('Stratégie 4'!$A$9:$A$508)=MONTH($A71))*(YEAR('Stratégie 4'!$A$9:$A$508)=$B71)*N('Stratégie 4'!$J$9:$J$508))),"")</f>
        <v/>
      </c>
      <c r="I71" s="15" t="n">
        <f aca="false">SUM($G$4:G71)</f>
        <v>3.4</v>
      </c>
    </row>
    <row r="72" customFormat="false" ht="15" hidden="false" customHeight="false" outlineLevel="0" collapsed="false">
      <c r="A72" s="34" t="n">
        <v>47727</v>
      </c>
      <c r="B72" s="35" t="n">
        <f aca="false">YEAR(A72)</f>
        <v>2030</v>
      </c>
      <c r="C72" s="12" t="n">
        <f aca="false">SUMPRODUCT((MONTH('Stratégie 1'!$A$9:$A$508)=MONTH($A72))*(YEAR('Stratégie 1'!$A$9:$A$508)=$B72)*('Stratégie 1'!$K$9:$K$508&lt;&gt;""))+SUMPRODUCT((MONTH('Stratégie 2'!$A$9:$A$508)=MONTH($A72))*(YEAR('Stratégie 2'!$A$9:$A$508)=$B72)*('Stratégie 2'!$K$9:$K$508&lt;&gt;""))+SUMPRODUCT((MONTH('Stratégie 3'!$A$9:$A$508)=MONTH($A72))*(YEAR('Stratégie 3'!$A$9:$A$508)=$B72)*('Stratégie 3'!$K$9:$K$508&lt;&gt;""))+SUMPRODUCT((MONTH('Stratégie 4'!$A$9:$A$508)=MONTH($A72))*(YEAR('Stratégie 4'!$A$9:$A$508)=$B72)*('Stratégie 4'!$K$9:$K$508&lt;&gt;""))</f>
        <v>0</v>
      </c>
      <c r="D72" s="12" t="n">
        <f aca="false">SUMPRODUCT((MONTH('Stratégie 1'!$A$9:$A$508)=MONTH($A72))*(YEAR('Stratégie 1'!$A$9:$A$508)=$B72)*('Stratégie 1'!$K$9:$K$508="W"))+SUMPRODUCT((MONTH('Stratégie 2'!$A$9:$A$508)=MONTH($A72))*(YEAR('Stratégie 2'!$A$9:$A$508)=$B72)*('Stratégie 2'!$K$9:$K$508="W"))+SUMPRODUCT((MONTH('Stratégie 3'!$A$9:$A$508)=MONTH($A72))*(YEAR('Stratégie 3'!$A$9:$A$508)=$B72)*('Stratégie 3'!$K$9:$K$508="W"))+SUMPRODUCT((MONTH('Stratégie 4'!$A$9:$A$508)=MONTH($A72))*(YEAR('Stratégie 4'!$A$9:$A$508)=$B72)*('Stratégie 4'!$K$9:$K$508="W"))</f>
        <v>0</v>
      </c>
      <c r="E72" s="12" t="n">
        <f aca="false">SUMPRODUCT((MONTH('Stratégie 1'!$A$9:$A$508)=MONTH($A72))*(YEAR('Stratégie 1'!$A$9:$A$508)=$B72)*('Stratégie 1'!$K$9:$K$508="L"))+SUMPRODUCT((MONTH('Stratégie 2'!$A$9:$A$508)=MONTH($A72))*(YEAR('Stratégie 2'!$A$9:$A$508)=$B72)*('Stratégie 2'!$K$9:$K$508="L"))+SUMPRODUCT((MONTH('Stratégie 3'!$A$9:$A$508)=MONTH($A72))*(YEAR('Stratégie 3'!$A$9:$A$508)=$B72)*('Stratégie 3'!$K$9:$K$508="L"))+SUMPRODUCT((MONTH('Stratégie 4'!$A$9:$A$508)=MONTH($A72))*(YEAR('Stratégie 4'!$A$9:$A$508)=$B72)*('Stratégie 4'!$K$9:$K$508="L"))</f>
        <v>0</v>
      </c>
      <c r="F72" s="13" t="str">
        <f aca="false">IFERROR(D72/C72,"")</f>
        <v/>
      </c>
      <c r="G72" s="15" t="n">
        <f aca="false">SUMPRODUCT((MONTH('Stratégie 1'!$A$9:$A$508)=MONTH($A72))*(YEAR('Stratégie 1'!$A$9:$A$508)=$B72)*N('Stratégie 1'!$L$9:$L$508))+SUMPRODUCT((MONTH('Stratégie 2'!$A$9:$A$508)=MONTH($A72))*(YEAR('Stratégie 2'!$A$9:$A$508)=$B72)*N('Stratégie 2'!$L$9:$L$508))+SUMPRODUCT((MONTH('Stratégie 3'!$A$9:$A$508)=MONTH($A72))*(YEAR('Stratégie 3'!$A$9:$A$508)=$B72)*N('Stratégie 3'!$L$9:$L$508))+SUMPRODUCT((MONTH('Stratégie 4'!$A$9:$A$508)=MONTH($A72))*(YEAR('Stratégie 4'!$A$9:$A$508)=$B72)*N('Stratégie 4'!$L$9:$L$508))</f>
        <v>0</v>
      </c>
      <c r="H72" s="13" t="str">
        <f aca="false">IFERROR(G72/(SUMPRODUCT((MONTH('Stratégie 1'!$A$9:$A$508)=MONTH($A72))*(YEAR('Stratégie 1'!$A$9:$A$508)=$B72)*N('Stratégie 1'!$J$9:$J$508))+SUMPRODUCT((MONTH('Stratégie 2'!$A$9:$A$508)=MONTH($A72))*(YEAR('Stratégie 2'!$A$9:$A$508)=$B72)*N('Stratégie 2'!$J$9:$J$508))+SUMPRODUCT((MONTH('Stratégie 3'!$A$9:$A$508)=MONTH($A72))*(YEAR('Stratégie 3'!$A$9:$A$508)=$B72)*N('Stratégie 3'!$J$9:$J$508))+SUMPRODUCT((MONTH('Stratégie 4'!$A$9:$A$508)=MONTH($A72))*(YEAR('Stratégie 4'!$A$9:$A$508)=$B72)*N('Stratégie 4'!$J$9:$J$508))),"")</f>
        <v/>
      </c>
      <c r="I72" s="15" t="n">
        <f aca="false">SUM($G$4:G72)</f>
        <v>3.4</v>
      </c>
    </row>
    <row r="73" customFormat="false" ht="15" hidden="false" customHeight="false" outlineLevel="0" collapsed="false">
      <c r="A73" s="34" t="n">
        <v>47757</v>
      </c>
      <c r="B73" s="35" t="n">
        <f aca="false">YEAR(A73)</f>
        <v>2030</v>
      </c>
      <c r="C73" s="12" t="n">
        <f aca="false">SUMPRODUCT((MONTH('Stratégie 1'!$A$9:$A$508)=MONTH($A73))*(YEAR('Stratégie 1'!$A$9:$A$508)=$B73)*('Stratégie 1'!$K$9:$K$508&lt;&gt;""))+SUMPRODUCT((MONTH('Stratégie 2'!$A$9:$A$508)=MONTH($A73))*(YEAR('Stratégie 2'!$A$9:$A$508)=$B73)*('Stratégie 2'!$K$9:$K$508&lt;&gt;""))+SUMPRODUCT((MONTH('Stratégie 3'!$A$9:$A$508)=MONTH($A73))*(YEAR('Stratégie 3'!$A$9:$A$508)=$B73)*('Stratégie 3'!$K$9:$K$508&lt;&gt;""))+SUMPRODUCT((MONTH('Stratégie 4'!$A$9:$A$508)=MONTH($A73))*(YEAR('Stratégie 4'!$A$9:$A$508)=$B73)*('Stratégie 4'!$K$9:$K$508&lt;&gt;""))</f>
        <v>0</v>
      </c>
      <c r="D73" s="12" t="n">
        <f aca="false">SUMPRODUCT((MONTH('Stratégie 1'!$A$9:$A$508)=MONTH($A73))*(YEAR('Stratégie 1'!$A$9:$A$508)=$B73)*('Stratégie 1'!$K$9:$K$508="W"))+SUMPRODUCT((MONTH('Stratégie 2'!$A$9:$A$508)=MONTH($A73))*(YEAR('Stratégie 2'!$A$9:$A$508)=$B73)*('Stratégie 2'!$K$9:$K$508="W"))+SUMPRODUCT((MONTH('Stratégie 3'!$A$9:$A$508)=MONTH($A73))*(YEAR('Stratégie 3'!$A$9:$A$508)=$B73)*('Stratégie 3'!$K$9:$K$508="W"))+SUMPRODUCT((MONTH('Stratégie 4'!$A$9:$A$508)=MONTH($A73))*(YEAR('Stratégie 4'!$A$9:$A$508)=$B73)*('Stratégie 4'!$K$9:$K$508="W"))</f>
        <v>0</v>
      </c>
      <c r="E73" s="12" t="n">
        <f aca="false">SUMPRODUCT((MONTH('Stratégie 1'!$A$9:$A$508)=MONTH($A73))*(YEAR('Stratégie 1'!$A$9:$A$508)=$B73)*('Stratégie 1'!$K$9:$K$508="L"))+SUMPRODUCT((MONTH('Stratégie 2'!$A$9:$A$508)=MONTH($A73))*(YEAR('Stratégie 2'!$A$9:$A$508)=$B73)*('Stratégie 2'!$K$9:$K$508="L"))+SUMPRODUCT((MONTH('Stratégie 3'!$A$9:$A$508)=MONTH($A73))*(YEAR('Stratégie 3'!$A$9:$A$508)=$B73)*('Stratégie 3'!$K$9:$K$508="L"))+SUMPRODUCT((MONTH('Stratégie 4'!$A$9:$A$508)=MONTH($A73))*(YEAR('Stratégie 4'!$A$9:$A$508)=$B73)*('Stratégie 4'!$K$9:$K$508="L"))</f>
        <v>0</v>
      </c>
      <c r="F73" s="13" t="str">
        <f aca="false">IFERROR(D73/C73,"")</f>
        <v/>
      </c>
      <c r="G73" s="15" t="n">
        <f aca="false">SUMPRODUCT((MONTH('Stratégie 1'!$A$9:$A$508)=MONTH($A73))*(YEAR('Stratégie 1'!$A$9:$A$508)=$B73)*N('Stratégie 1'!$L$9:$L$508))+SUMPRODUCT((MONTH('Stratégie 2'!$A$9:$A$508)=MONTH($A73))*(YEAR('Stratégie 2'!$A$9:$A$508)=$B73)*N('Stratégie 2'!$L$9:$L$508))+SUMPRODUCT((MONTH('Stratégie 3'!$A$9:$A$508)=MONTH($A73))*(YEAR('Stratégie 3'!$A$9:$A$508)=$B73)*N('Stratégie 3'!$L$9:$L$508))+SUMPRODUCT((MONTH('Stratégie 4'!$A$9:$A$508)=MONTH($A73))*(YEAR('Stratégie 4'!$A$9:$A$508)=$B73)*N('Stratégie 4'!$L$9:$L$508))</f>
        <v>0</v>
      </c>
      <c r="H73" s="13" t="str">
        <f aca="false">IFERROR(G73/(SUMPRODUCT((MONTH('Stratégie 1'!$A$9:$A$508)=MONTH($A73))*(YEAR('Stratégie 1'!$A$9:$A$508)=$B73)*N('Stratégie 1'!$J$9:$J$508))+SUMPRODUCT((MONTH('Stratégie 2'!$A$9:$A$508)=MONTH($A73))*(YEAR('Stratégie 2'!$A$9:$A$508)=$B73)*N('Stratégie 2'!$J$9:$J$508))+SUMPRODUCT((MONTH('Stratégie 3'!$A$9:$A$508)=MONTH($A73))*(YEAR('Stratégie 3'!$A$9:$A$508)=$B73)*N('Stratégie 3'!$J$9:$J$508))+SUMPRODUCT((MONTH('Stratégie 4'!$A$9:$A$508)=MONTH($A73))*(YEAR('Stratégie 4'!$A$9:$A$508)=$B73)*N('Stratégie 4'!$J$9:$J$508))),"")</f>
        <v/>
      </c>
      <c r="I73" s="15" t="n">
        <f aca="false">SUM($G$4:G73)</f>
        <v>3.4</v>
      </c>
    </row>
    <row r="74" customFormat="false" ht="15" hidden="false" customHeight="false" outlineLevel="0" collapsed="false">
      <c r="A74" s="34" t="n">
        <v>47788</v>
      </c>
      <c r="B74" s="35" t="n">
        <f aca="false">YEAR(A74)</f>
        <v>2030</v>
      </c>
      <c r="C74" s="12" t="n">
        <f aca="false">SUMPRODUCT((MONTH('Stratégie 1'!$A$9:$A$508)=MONTH($A74))*(YEAR('Stratégie 1'!$A$9:$A$508)=$B74)*('Stratégie 1'!$K$9:$K$508&lt;&gt;""))+SUMPRODUCT((MONTH('Stratégie 2'!$A$9:$A$508)=MONTH($A74))*(YEAR('Stratégie 2'!$A$9:$A$508)=$B74)*('Stratégie 2'!$K$9:$K$508&lt;&gt;""))+SUMPRODUCT((MONTH('Stratégie 3'!$A$9:$A$508)=MONTH($A74))*(YEAR('Stratégie 3'!$A$9:$A$508)=$B74)*('Stratégie 3'!$K$9:$K$508&lt;&gt;""))+SUMPRODUCT((MONTH('Stratégie 4'!$A$9:$A$508)=MONTH($A74))*(YEAR('Stratégie 4'!$A$9:$A$508)=$B74)*('Stratégie 4'!$K$9:$K$508&lt;&gt;""))</f>
        <v>0</v>
      </c>
      <c r="D74" s="12" t="n">
        <f aca="false">SUMPRODUCT((MONTH('Stratégie 1'!$A$9:$A$508)=MONTH($A74))*(YEAR('Stratégie 1'!$A$9:$A$508)=$B74)*('Stratégie 1'!$K$9:$K$508="W"))+SUMPRODUCT((MONTH('Stratégie 2'!$A$9:$A$508)=MONTH($A74))*(YEAR('Stratégie 2'!$A$9:$A$508)=$B74)*('Stratégie 2'!$K$9:$K$508="W"))+SUMPRODUCT((MONTH('Stratégie 3'!$A$9:$A$508)=MONTH($A74))*(YEAR('Stratégie 3'!$A$9:$A$508)=$B74)*('Stratégie 3'!$K$9:$K$508="W"))+SUMPRODUCT((MONTH('Stratégie 4'!$A$9:$A$508)=MONTH($A74))*(YEAR('Stratégie 4'!$A$9:$A$508)=$B74)*('Stratégie 4'!$K$9:$K$508="W"))</f>
        <v>0</v>
      </c>
      <c r="E74" s="12" t="n">
        <f aca="false">SUMPRODUCT((MONTH('Stratégie 1'!$A$9:$A$508)=MONTH($A74))*(YEAR('Stratégie 1'!$A$9:$A$508)=$B74)*('Stratégie 1'!$K$9:$K$508="L"))+SUMPRODUCT((MONTH('Stratégie 2'!$A$9:$A$508)=MONTH($A74))*(YEAR('Stratégie 2'!$A$9:$A$508)=$B74)*('Stratégie 2'!$K$9:$K$508="L"))+SUMPRODUCT((MONTH('Stratégie 3'!$A$9:$A$508)=MONTH($A74))*(YEAR('Stratégie 3'!$A$9:$A$508)=$B74)*('Stratégie 3'!$K$9:$K$508="L"))+SUMPRODUCT((MONTH('Stratégie 4'!$A$9:$A$508)=MONTH($A74))*(YEAR('Stratégie 4'!$A$9:$A$508)=$B74)*('Stratégie 4'!$K$9:$K$508="L"))</f>
        <v>0</v>
      </c>
      <c r="F74" s="13" t="str">
        <f aca="false">IFERROR(D74/C74,"")</f>
        <v/>
      </c>
      <c r="G74" s="15" t="n">
        <f aca="false">SUMPRODUCT((MONTH('Stratégie 1'!$A$9:$A$508)=MONTH($A74))*(YEAR('Stratégie 1'!$A$9:$A$508)=$B74)*N('Stratégie 1'!$L$9:$L$508))+SUMPRODUCT((MONTH('Stratégie 2'!$A$9:$A$508)=MONTH($A74))*(YEAR('Stratégie 2'!$A$9:$A$508)=$B74)*N('Stratégie 2'!$L$9:$L$508))+SUMPRODUCT((MONTH('Stratégie 3'!$A$9:$A$508)=MONTH($A74))*(YEAR('Stratégie 3'!$A$9:$A$508)=$B74)*N('Stratégie 3'!$L$9:$L$508))+SUMPRODUCT((MONTH('Stratégie 4'!$A$9:$A$508)=MONTH($A74))*(YEAR('Stratégie 4'!$A$9:$A$508)=$B74)*N('Stratégie 4'!$L$9:$L$508))</f>
        <v>0</v>
      </c>
      <c r="H74" s="13" t="str">
        <f aca="false">IFERROR(G74/(SUMPRODUCT((MONTH('Stratégie 1'!$A$9:$A$508)=MONTH($A74))*(YEAR('Stratégie 1'!$A$9:$A$508)=$B74)*N('Stratégie 1'!$J$9:$J$508))+SUMPRODUCT((MONTH('Stratégie 2'!$A$9:$A$508)=MONTH($A74))*(YEAR('Stratégie 2'!$A$9:$A$508)=$B74)*N('Stratégie 2'!$J$9:$J$508))+SUMPRODUCT((MONTH('Stratégie 3'!$A$9:$A$508)=MONTH($A74))*(YEAR('Stratégie 3'!$A$9:$A$508)=$B74)*N('Stratégie 3'!$J$9:$J$508))+SUMPRODUCT((MONTH('Stratégie 4'!$A$9:$A$508)=MONTH($A74))*(YEAR('Stratégie 4'!$A$9:$A$508)=$B74)*N('Stratégie 4'!$J$9:$J$508))),"")</f>
        <v/>
      </c>
      <c r="I74" s="15" t="n">
        <f aca="false">SUM($G$4:G74)</f>
        <v>3.4</v>
      </c>
    </row>
    <row r="75" customFormat="false" ht="15" hidden="false" customHeight="false" outlineLevel="0" collapsed="false">
      <c r="A75" s="34" t="n">
        <v>47818</v>
      </c>
      <c r="B75" s="35" t="n">
        <f aca="false">YEAR(A75)</f>
        <v>2030</v>
      </c>
      <c r="C75" s="12" t="n">
        <f aca="false">SUMPRODUCT((MONTH('Stratégie 1'!$A$9:$A$508)=MONTH($A75))*(YEAR('Stratégie 1'!$A$9:$A$508)=$B75)*('Stratégie 1'!$K$9:$K$508&lt;&gt;""))+SUMPRODUCT((MONTH('Stratégie 2'!$A$9:$A$508)=MONTH($A75))*(YEAR('Stratégie 2'!$A$9:$A$508)=$B75)*('Stratégie 2'!$K$9:$K$508&lt;&gt;""))+SUMPRODUCT((MONTH('Stratégie 3'!$A$9:$A$508)=MONTH($A75))*(YEAR('Stratégie 3'!$A$9:$A$508)=$B75)*('Stratégie 3'!$K$9:$K$508&lt;&gt;""))+SUMPRODUCT((MONTH('Stratégie 4'!$A$9:$A$508)=MONTH($A75))*(YEAR('Stratégie 4'!$A$9:$A$508)=$B75)*('Stratégie 4'!$K$9:$K$508&lt;&gt;""))</f>
        <v>0</v>
      </c>
      <c r="D75" s="12" t="n">
        <f aca="false">SUMPRODUCT((MONTH('Stratégie 1'!$A$9:$A$508)=MONTH($A75))*(YEAR('Stratégie 1'!$A$9:$A$508)=$B75)*('Stratégie 1'!$K$9:$K$508="W"))+SUMPRODUCT((MONTH('Stratégie 2'!$A$9:$A$508)=MONTH($A75))*(YEAR('Stratégie 2'!$A$9:$A$508)=$B75)*('Stratégie 2'!$K$9:$K$508="W"))+SUMPRODUCT((MONTH('Stratégie 3'!$A$9:$A$508)=MONTH($A75))*(YEAR('Stratégie 3'!$A$9:$A$508)=$B75)*('Stratégie 3'!$K$9:$K$508="W"))+SUMPRODUCT((MONTH('Stratégie 4'!$A$9:$A$508)=MONTH($A75))*(YEAR('Stratégie 4'!$A$9:$A$508)=$B75)*('Stratégie 4'!$K$9:$K$508="W"))</f>
        <v>0</v>
      </c>
      <c r="E75" s="12" t="n">
        <f aca="false">SUMPRODUCT((MONTH('Stratégie 1'!$A$9:$A$508)=MONTH($A75))*(YEAR('Stratégie 1'!$A$9:$A$508)=$B75)*('Stratégie 1'!$K$9:$K$508="L"))+SUMPRODUCT((MONTH('Stratégie 2'!$A$9:$A$508)=MONTH($A75))*(YEAR('Stratégie 2'!$A$9:$A$508)=$B75)*('Stratégie 2'!$K$9:$K$508="L"))+SUMPRODUCT((MONTH('Stratégie 3'!$A$9:$A$508)=MONTH($A75))*(YEAR('Stratégie 3'!$A$9:$A$508)=$B75)*('Stratégie 3'!$K$9:$K$508="L"))+SUMPRODUCT((MONTH('Stratégie 4'!$A$9:$A$508)=MONTH($A75))*(YEAR('Stratégie 4'!$A$9:$A$508)=$B75)*('Stratégie 4'!$K$9:$K$508="L"))</f>
        <v>0</v>
      </c>
      <c r="F75" s="13" t="str">
        <f aca="false">IFERROR(D75/C75,"")</f>
        <v/>
      </c>
      <c r="G75" s="15" t="n">
        <f aca="false">SUMPRODUCT((MONTH('Stratégie 1'!$A$9:$A$508)=MONTH($A75))*(YEAR('Stratégie 1'!$A$9:$A$508)=$B75)*N('Stratégie 1'!$L$9:$L$508))+SUMPRODUCT((MONTH('Stratégie 2'!$A$9:$A$508)=MONTH($A75))*(YEAR('Stratégie 2'!$A$9:$A$508)=$B75)*N('Stratégie 2'!$L$9:$L$508))+SUMPRODUCT((MONTH('Stratégie 3'!$A$9:$A$508)=MONTH($A75))*(YEAR('Stratégie 3'!$A$9:$A$508)=$B75)*N('Stratégie 3'!$L$9:$L$508))+SUMPRODUCT((MONTH('Stratégie 4'!$A$9:$A$508)=MONTH($A75))*(YEAR('Stratégie 4'!$A$9:$A$508)=$B75)*N('Stratégie 4'!$L$9:$L$508))</f>
        <v>0</v>
      </c>
      <c r="H75" s="13" t="str">
        <f aca="false">IFERROR(G75/(SUMPRODUCT((MONTH('Stratégie 1'!$A$9:$A$508)=MONTH($A75))*(YEAR('Stratégie 1'!$A$9:$A$508)=$B75)*N('Stratégie 1'!$J$9:$J$508))+SUMPRODUCT((MONTH('Stratégie 2'!$A$9:$A$508)=MONTH($A75))*(YEAR('Stratégie 2'!$A$9:$A$508)=$B75)*N('Stratégie 2'!$J$9:$J$508))+SUMPRODUCT((MONTH('Stratégie 3'!$A$9:$A$508)=MONTH($A75))*(YEAR('Stratégie 3'!$A$9:$A$508)=$B75)*N('Stratégie 3'!$J$9:$J$508))+SUMPRODUCT((MONTH('Stratégie 4'!$A$9:$A$508)=MONTH($A75))*(YEAR('Stratégie 4'!$A$9:$A$508)=$B75)*N('Stratégie 4'!$J$9:$J$508))),"")</f>
        <v/>
      </c>
      <c r="I75" s="15" t="n">
        <f aca="false">SUM($G$4:G75)</f>
        <v>3.4</v>
      </c>
    </row>
    <row r="76" customFormat="false" ht="15" hidden="false" customHeight="false" outlineLevel="0" collapsed="false">
      <c r="A76" s="34" t="n">
        <v>47849</v>
      </c>
      <c r="B76" s="35" t="n">
        <f aca="false">YEAR(A76)</f>
        <v>2031</v>
      </c>
      <c r="C76" s="12" t="n">
        <f aca="false">SUMPRODUCT((MONTH('Stratégie 1'!$A$9:$A$508)=MONTH($A76))*(YEAR('Stratégie 1'!$A$9:$A$508)=$B76)*('Stratégie 1'!$K$9:$K$508&lt;&gt;""))+SUMPRODUCT((MONTH('Stratégie 2'!$A$9:$A$508)=MONTH($A76))*(YEAR('Stratégie 2'!$A$9:$A$508)=$B76)*('Stratégie 2'!$K$9:$K$508&lt;&gt;""))+SUMPRODUCT((MONTH('Stratégie 3'!$A$9:$A$508)=MONTH($A76))*(YEAR('Stratégie 3'!$A$9:$A$508)=$B76)*('Stratégie 3'!$K$9:$K$508&lt;&gt;""))+SUMPRODUCT((MONTH('Stratégie 4'!$A$9:$A$508)=MONTH($A76))*(YEAR('Stratégie 4'!$A$9:$A$508)=$B76)*('Stratégie 4'!$K$9:$K$508&lt;&gt;""))</f>
        <v>0</v>
      </c>
      <c r="D76" s="12" t="n">
        <f aca="false">SUMPRODUCT((MONTH('Stratégie 1'!$A$9:$A$508)=MONTH($A76))*(YEAR('Stratégie 1'!$A$9:$A$508)=$B76)*('Stratégie 1'!$K$9:$K$508="W"))+SUMPRODUCT((MONTH('Stratégie 2'!$A$9:$A$508)=MONTH($A76))*(YEAR('Stratégie 2'!$A$9:$A$508)=$B76)*('Stratégie 2'!$K$9:$K$508="W"))+SUMPRODUCT((MONTH('Stratégie 3'!$A$9:$A$508)=MONTH($A76))*(YEAR('Stratégie 3'!$A$9:$A$508)=$B76)*('Stratégie 3'!$K$9:$K$508="W"))+SUMPRODUCT((MONTH('Stratégie 4'!$A$9:$A$508)=MONTH($A76))*(YEAR('Stratégie 4'!$A$9:$A$508)=$B76)*('Stratégie 4'!$K$9:$K$508="W"))</f>
        <v>0</v>
      </c>
      <c r="E76" s="12" t="n">
        <f aca="false">SUMPRODUCT((MONTH('Stratégie 1'!$A$9:$A$508)=MONTH($A76))*(YEAR('Stratégie 1'!$A$9:$A$508)=$B76)*('Stratégie 1'!$K$9:$K$508="L"))+SUMPRODUCT((MONTH('Stratégie 2'!$A$9:$A$508)=MONTH($A76))*(YEAR('Stratégie 2'!$A$9:$A$508)=$B76)*('Stratégie 2'!$K$9:$K$508="L"))+SUMPRODUCT((MONTH('Stratégie 3'!$A$9:$A$508)=MONTH($A76))*(YEAR('Stratégie 3'!$A$9:$A$508)=$B76)*('Stratégie 3'!$K$9:$K$508="L"))+SUMPRODUCT((MONTH('Stratégie 4'!$A$9:$A$508)=MONTH($A76))*(YEAR('Stratégie 4'!$A$9:$A$508)=$B76)*('Stratégie 4'!$K$9:$K$508="L"))</f>
        <v>0</v>
      </c>
      <c r="F76" s="13" t="str">
        <f aca="false">IFERROR(D76/C76,"")</f>
        <v/>
      </c>
      <c r="G76" s="15" t="n">
        <f aca="false">SUMPRODUCT((MONTH('Stratégie 1'!$A$9:$A$508)=MONTH($A76))*(YEAR('Stratégie 1'!$A$9:$A$508)=$B76)*N('Stratégie 1'!$L$9:$L$508))+SUMPRODUCT((MONTH('Stratégie 2'!$A$9:$A$508)=MONTH($A76))*(YEAR('Stratégie 2'!$A$9:$A$508)=$B76)*N('Stratégie 2'!$L$9:$L$508))+SUMPRODUCT((MONTH('Stratégie 3'!$A$9:$A$508)=MONTH($A76))*(YEAR('Stratégie 3'!$A$9:$A$508)=$B76)*N('Stratégie 3'!$L$9:$L$508))+SUMPRODUCT((MONTH('Stratégie 4'!$A$9:$A$508)=MONTH($A76))*(YEAR('Stratégie 4'!$A$9:$A$508)=$B76)*N('Stratégie 4'!$L$9:$L$508))</f>
        <v>0</v>
      </c>
      <c r="H76" s="13" t="str">
        <f aca="false">IFERROR(G76/(SUMPRODUCT((MONTH('Stratégie 1'!$A$9:$A$508)=MONTH($A76))*(YEAR('Stratégie 1'!$A$9:$A$508)=$B76)*N('Stratégie 1'!$J$9:$J$508))+SUMPRODUCT((MONTH('Stratégie 2'!$A$9:$A$508)=MONTH($A76))*(YEAR('Stratégie 2'!$A$9:$A$508)=$B76)*N('Stratégie 2'!$J$9:$J$508))+SUMPRODUCT((MONTH('Stratégie 3'!$A$9:$A$508)=MONTH($A76))*(YEAR('Stratégie 3'!$A$9:$A$508)=$B76)*N('Stratégie 3'!$J$9:$J$508))+SUMPRODUCT((MONTH('Stratégie 4'!$A$9:$A$508)=MONTH($A76))*(YEAR('Stratégie 4'!$A$9:$A$508)=$B76)*N('Stratégie 4'!$J$9:$J$508))),"")</f>
        <v/>
      </c>
      <c r="I76" s="15" t="n">
        <f aca="false">SUM($G$4:G76)</f>
        <v>3.4</v>
      </c>
    </row>
    <row r="77" customFormat="false" ht="15" hidden="false" customHeight="false" outlineLevel="0" collapsed="false">
      <c r="A77" s="34" t="n">
        <v>47880</v>
      </c>
      <c r="B77" s="35" t="n">
        <f aca="false">YEAR(A77)</f>
        <v>2031</v>
      </c>
      <c r="C77" s="12" t="n">
        <f aca="false">SUMPRODUCT((MONTH('Stratégie 1'!$A$9:$A$508)=MONTH($A77))*(YEAR('Stratégie 1'!$A$9:$A$508)=$B77)*('Stratégie 1'!$K$9:$K$508&lt;&gt;""))+SUMPRODUCT((MONTH('Stratégie 2'!$A$9:$A$508)=MONTH($A77))*(YEAR('Stratégie 2'!$A$9:$A$508)=$B77)*('Stratégie 2'!$K$9:$K$508&lt;&gt;""))+SUMPRODUCT((MONTH('Stratégie 3'!$A$9:$A$508)=MONTH($A77))*(YEAR('Stratégie 3'!$A$9:$A$508)=$B77)*('Stratégie 3'!$K$9:$K$508&lt;&gt;""))+SUMPRODUCT((MONTH('Stratégie 4'!$A$9:$A$508)=MONTH($A77))*(YEAR('Stratégie 4'!$A$9:$A$508)=$B77)*('Stratégie 4'!$K$9:$K$508&lt;&gt;""))</f>
        <v>0</v>
      </c>
      <c r="D77" s="12" t="n">
        <f aca="false">SUMPRODUCT((MONTH('Stratégie 1'!$A$9:$A$508)=MONTH($A77))*(YEAR('Stratégie 1'!$A$9:$A$508)=$B77)*('Stratégie 1'!$K$9:$K$508="W"))+SUMPRODUCT((MONTH('Stratégie 2'!$A$9:$A$508)=MONTH($A77))*(YEAR('Stratégie 2'!$A$9:$A$508)=$B77)*('Stratégie 2'!$K$9:$K$508="W"))+SUMPRODUCT((MONTH('Stratégie 3'!$A$9:$A$508)=MONTH($A77))*(YEAR('Stratégie 3'!$A$9:$A$508)=$B77)*('Stratégie 3'!$K$9:$K$508="W"))+SUMPRODUCT((MONTH('Stratégie 4'!$A$9:$A$508)=MONTH($A77))*(YEAR('Stratégie 4'!$A$9:$A$508)=$B77)*('Stratégie 4'!$K$9:$K$508="W"))</f>
        <v>0</v>
      </c>
      <c r="E77" s="12" t="n">
        <f aca="false">SUMPRODUCT((MONTH('Stratégie 1'!$A$9:$A$508)=MONTH($A77))*(YEAR('Stratégie 1'!$A$9:$A$508)=$B77)*('Stratégie 1'!$K$9:$K$508="L"))+SUMPRODUCT((MONTH('Stratégie 2'!$A$9:$A$508)=MONTH($A77))*(YEAR('Stratégie 2'!$A$9:$A$508)=$B77)*('Stratégie 2'!$K$9:$K$508="L"))+SUMPRODUCT((MONTH('Stratégie 3'!$A$9:$A$508)=MONTH($A77))*(YEAR('Stratégie 3'!$A$9:$A$508)=$B77)*('Stratégie 3'!$K$9:$K$508="L"))+SUMPRODUCT((MONTH('Stratégie 4'!$A$9:$A$508)=MONTH($A77))*(YEAR('Stratégie 4'!$A$9:$A$508)=$B77)*('Stratégie 4'!$K$9:$K$508="L"))</f>
        <v>0</v>
      </c>
      <c r="F77" s="13" t="str">
        <f aca="false">IFERROR(D77/C77,"")</f>
        <v/>
      </c>
      <c r="G77" s="15" t="n">
        <f aca="false">SUMPRODUCT((MONTH('Stratégie 1'!$A$9:$A$508)=MONTH($A77))*(YEAR('Stratégie 1'!$A$9:$A$508)=$B77)*N('Stratégie 1'!$L$9:$L$508))+SUMPRODUCT((MONTH('Stratégie 2'!$A$9:$A$508)=MONTH($A77))*(YEAR('Stratégie 2'!$A$9:$A$508)=$B77)*N('Stratégie 2'!$L$9:$L$508))+SUMPRODUCT((MONTH('Stratégie 3'!$A$9:$A$508)=MONTH($A77))*(YEAR('Stratégie 3'!$A$9:$A$508)=$B77)*N('Stratégie 3'!$L$9:$L$508))+SUMPRODUCT((MONTH('Stratégie 4'!$A$9:$A$508)=MONTH($A77))*(YEAR('Stratégie 4'!$A$9:$A$508)=$B77)*N('Stratégie 4'!$L$9:$L$508))</f>
        <v>0</v>
      </c>
      <c r="H77" s="13" t="str">
        <f aca="false">IFERROR(G77/(SUMPRODUCT((MONTH('Stratégie 1'!$A$9:$A$508)=MONTH($A77))*(YEAR('Stratégie 1'!$A$9:$A$508)=$B77)*N('Stratégie 1'!$J$9:$J$508))+SUMPRODUCT((MONTH('Stratégie 2'!$A$9:$A$508)=MONTH($A77))*(YEAR('Stratégie 2'!$A$9:$A$508)=$B77)*N('Stratégie 2'!$J$9:$J$508))+SUMPRODUCT((MONTH('Stratégie 3'!$A$9:$A$508)=MONTH($A77))*(YEAR('Stratégie 3'!$A$9:$A$508)=$B77)*N('Stratégie 3'!$J$9:$J$508))+SUMPRODUCT((MONTH('Stratégie 4'!$A$9:$A$508)=MONTH($A77))*(YEAR('Stratégie 4'!$A$9:$A$508)=$B77)*N('Stratégie 4'!$J$9:$J$508))),"")</f>
        <v/>
      </c>
      <c r="I77" s="15" t="n">
        <f aca="false">SUM($G$4:G77)</f>
        <v>3.4</v>
      </c>
    </row>
    <row r="78" customFormat="false" ht="15" hidden="false" customHeight="false" outlineLevel="0" collapsed="false">
      <c r="A78" s="34" t="n">
        <v>47908</v>
      </c>
      <c r="B78" s="35" t="n">
        <f aca="false">YEAR(A78)</f>
        <v>2031</v>
      </c>
      <c r="C78" s="12" t="n">
        <f aca="false">SUMPRODUCT((MONTH('Stratégie 1'!$A$9:$A$508)=MONTH($A78))*(YEAR('Stratégie 1'!$A$9:$A$508)=$B78)*('Stratégie 1'!$K$9:$K$508&lt;&gt;""))+SUMPRODUCT((MONTH('Stratégie 2'!$A$9:$A$508)=MONTH($A78))*(YEAR('Stratégie 2'!$A$9:$A$508)=$B78)*('Stratégie 2'!$K$9:$K$508&lt;&gt;""))+SUMPRODUCT((MONTH('Stratégie 3'!$A$9:$A$508)=MONTH($A78))*(YEAR('Stratégie 3'!$A$9:$A$508)=$B78)*('Stratégie 3'!$K$9:$K$508&lt;&gt;""))+SUMPRODUCT((MONTH('Stratégie 4'!$A$9:$A$508)=MONTH($A78))*(YEAR('Stratégie 4'!$A$9:$A$508)=$B78)*('Stratégie 4'!$K$9:$K$508&lt;&gt;""))</f>
        <v>0</v>
      </c>
      <c r="D78" s="12" t="n">
        <f aca="false">SUMPRODUCT((MONTH('Stratégie 1'!$A$9:$A$508)=MONTH($A78))*(YEAR('Stratégie 1'!$A$9:$A$508)=$B78)*('Stratégie 1'!$K$9:$K$508="W"))+SUMPRODUCT((MONTH('Stratégie 2'!$A$9:$A$508)=MONTH($A78))*(YEAR('Stratégie 2'!$A$9:$A$508)=$B78)*('Stratégie 2'!$K$9:$K$508="W"))+SUMPRODUCT((MONTH('Stratégie 3'!$A$9:$A$508)=MONTH($A78))*(YEAR('Stratégie 3'!$A$9:$A$508)=$B78)*('Stratégie 3'!$K$9:$K$508="W"))+SUMPRODUCT((MONTH('Stratégie 4'!$A$9:$A$508)=MONTH($A78))*(YEAR('Stratégie 4'!$A$9:$A$508)=$B78)*('Stratégie 4'!$K$9:$K$508="W"))</f>
        <v>0</v>
      </c>
      <c r="E78" s="12" t="n">
        <f aca="false">SUMPRODUCT((MONTH('Stratégie 1'!$A$9:$A$508)=MONTH($A78))*(YEAR('Stratégie 1'!$A$9:$A$508)=$B78)*('Stratégie 1'!$K$9:$K$508="L"))+SUMPRODUCT((MONTH('Stratégie 2'!$A$9:$A$508)=MONTH($A78))*(YEAR('Stratégie 2'!$A$9:$A$508)=$B78)*('Stratégie 2'!$K$9:$K$508="L"))+SUMPRODUCT((MONTH('Stratégie 3'!$A$9:$A$508)=MONTH($A78))*(YEAR('Stratégie 3'!$A$9:$A$508)=$B78)*('Stratégie 3'!$K$9:$K$508="L"))+SUMPRODUCT((MONTH('Stratégie 4'!$A$9:$A$508)=MONTH($A78))*(YEAR('Stratégie 4'!$A$9:$A$508)=$B78)*('Stratégie 4'!$K$9:$K$508="L"))</f>
        <v>0</v>
      </c>
      <c r="F78" s="13" t="str">
        <f aca="false">IFERROR(D78/C78,"")</f>
        <v/>
      </c>
      <c r="G78" s="15" t="n">
        <f aca="false">SUMPRODUCT((MONTH('Stratégie 1'!$A$9:$A$508)=MONTH($A78))*(YEAR('Stratégie 1'!$A$9:$A$508)=$B78)*N('Stratégie 1'!$L$9:$L$508))+SUMPRODUCT((MONTH('Stratégie 2'!$A$9:$A$508)=MONTH($A78))*(YEAR('Stratégie 2'!$A$9:$A$508)=$B78)*N('Stratégie 2'!$L$9:$L$508))+SUMPRODUCT((MONTH('Stratégie 3'!$A$9:$A$508)=MONTH($A78))*(YEAR('Stratégie 3'!$A$9:$A$508)=$B78)*N('Stratégie 3'!$L$9:$L$508))+SUMPRODUCT((MONTH('Stratégie 4'!$A$9:$A$508)=MONTH($A78))*(YEAR('Stratégie 4'!$A$9:$A$508)=$B78)*N('Stratégie 4'!$L$9:$L$508))</f>
        <v>0</v>
      </c>
      <c r="H78" s="13" t="str">
        <f aca="false">IFERROR(G78/(SUMPRODUCT((MONTH('Stratégie 1'!$A$9:$A$508)=MONTH($A78))*(YEAR('Stratégie 1'!$A$9:$A$508)=$B78)*N('Stratégie 1'!$J$9:$J$508))+SUMPRODUCT((MONTH('Stratégie 2'!$A$9:$A$508)=MONTH($A78))*(YEAR('Stratégie 2'!$A$9:$A$508)=$B78)*N('Stratégie 2'!$J$9:$J$508))+SUMPRODUCT((MONTH('Stratégie 3'!$A$9:$A$508)=MONTH($A78))*(YEAR('Stratégie 3'!$A$9:$A$508)=$B78)*N('Stratégie 3'!$J$9:$J$508))+SUMPRODUCT((MONTH('Stratégie 4'!$A$9:$A$508)=MONTH($A78))*(YEAR('Stratégie 4'!$A$9:$A$508)=$B78)*N('Stratégie 4'!$J$9:$J$508))),"")</f>
        <v/>
      </c>
      <c r="I78" s="15" t="n">
        <f aca="false">SUM($G$4:G78)</f>
        <v>3.4</v>
      </c>
    </row>
    <row r="79" customFormat="false" ht="15" hidden="false" customHeight="false" outlineLevel="0" collapsed="false">
      <c r="A79" s="34" t="n">
        <v>47939</v>
      </c>
      <c r="B79" s="35" t="n">
        <f aca="false">YEAR(A79)</f>
        <v>2031</v>
      </c>
      <c r="C79" s="12" t="n">
        <f aca="false">SUMPRODUCT((MONTH('Stratégie 1'!$A$9:$A$508)=MONTH($A79))*(YEAR('Stratégie 1'!$A$9:$A$508)=$B79)*('Stratégie 1'!$K$9:$K$508&lt;&gt;""))+SUMPRODUCT((MONTH('Stratégie 2'!$A$9:$A$508)=MONTH($A79))*(YEAR('Stratégie 2'!$A$9:$A$508)=$B79)*('Stratégie 2'!$K$9:$K$508&lt;&gt;""))+SUMPRODUCT((MONTH('Stratégie 3'!$A$9:$A$508)=MONTH($A79))*(YEAR('Stratégie 3'!$A$9:$A$508)=$B79)*('Stratégie 3'!$K$9:$K$508&lt;&gt;""))+SUMPRODUCT((MONTH('Stratégie 4'!$A$9:$A$508)=MONTH($A79))*(YEAR('Stratégie 4'!$A$9:$A$508)=$B79)*('Stratégie 4'!$K$9:$K$508&lt;&gt;""))</f>
        <v>0</v>
      </c>
      <c r="D79" s="12" t="n">
        <f aca="false">SUMPRODUCT((MONTH('Stratégie 1'!$A$9:$A$508)=MONTH($A79))*(YEAR('Stratégie 1'!$A$9:$A$508)=$B79)*('Stratégie 1'!$K$9:$K$508="W"))+SUMPRODUCT((MONTH('Stratégie 2'!$A$9:$A$508)=MONTH($A79))*(YEAR('Stratégie 2'!$A$9:$A$508)=$B79)*('Stratégie 2'!$K$9:$K$508="W"))+SUMPRODUCT((MONTH('Stratégie 3'!$A$9:$A$508)=MONTH($A79))*(YEAR('Stratégie 3'!$A$9:$A$508)=$B79)*('Stratégie 3'!$K$9:$K$508="W"))+SUMPRODUCT((MONTH('Stratégie 4'!$A$9:$A$508)=MONTH($A79))*(YEAR('Stratégie 4'!$A$9:$A$508)=$B79)*('Stratégie 4'!$K$9:$K$508="W"))</f>
        <v>0</v>
      </c>
      <c r="E79" s="12" t="n">
        <f aca="false">SUMPRODUCT((MONTH('Stratégie 1'!$A$9:$A$508)=MONTH($A79))*(YEAR('Stratégie 1'!$A$9:$A$508)=$B79)*('Stratégie 1'!$K$9:$K$508="L"))+SUMPRODUCT((MONTH('Stratégie 2'!$A$9:$A$508)=MONTH($A79))*(YEAR('Stratégie 2'!$A$9:$A$508)=$B79)*('Stratégie 2'!$K$9:$K$508="L"))+SUMPRODUCT((MONTH('Stratégie 3'!$A$9:$A$508)=MONTH($A79))*(YEAR('Stratégie 3'!$A$9:$A$508)=$B79)*('Stratégie 3'!$K$9:$K$508="L"))+SUMPRODUCT((MONTH('Stratégie 4'!$A$9:$A$508)=MONTH($A79))*(YEAR('Stratégie 4'!$A$9:$A$508)=$B79)*('Stratégie 4'!$K$9:$K$508="L"))</f>
        <v>0</v>
      </c>
      <c r="F79" s="13" t="str">
        <f aca="false">IFERROR(D79/C79,"")</f>
        <v/>
      </c>
      <c r="G79" s="15" t="n">
        <f aca="false">SUMPRODUCT((MONTH('Stratégie 1'!$A$9:$A$508)=MONTH($A79))*(YEAR('Stratégie 1'!$A$9:$A$508)=$B79)*N('Stratégie 1'!$L$9:$L$508))+SUMPRODUCT((MONTH('Stratégie 2'!$A$9:$A$508)=MONTH($A79))*(YEAR('Stratégie 2'!$A$9:$A$508)=$B79)*N('Stratégie 2'!$L$9:$L$508))+SUMPRODUCT((MONTH('Stratégie 3'!$A$9:$A$508)=MONTH($A79))*(YEAR('Stratégie 3'!$A$9:$A$508)=$B79)*N('Stratégie 3'!$L$9:$L$508))+SUMPRODUCT((MONTH('Stratégie 4'!$A$9:$A$508)=MONTH($A79))*(YEAR('Stratégie 4'!$A$9:$A$508)=$B79)*N('Stratégie 4'!$L$9:$L$508))</f>
        <v>0</v>
      </c>
      <c r="H79" s="13" t="str">
        <f aca="false">IFERROR(G79/(SUMPRODUCT((MONTH('Stratégie 1'!$A$9:$A$508)=MONTH($A79))*(YEAR('Stratégie 1'!$A$9:$A$508)=$B79)*N('Stratégie 1'!$J$9:$J$508))+SUMPRODUCT((MONTH('Stratégie 2'!$A$9:$A$508)=MONTH($A79))*(YEAR('Stratégie 2'!$A$9:$A$508)=$B79)*N('Stratégie 2'!$J$9:$J$508))+SUMPRODUCT((MONTH('Stratégie 3'!$A$9:$A$508)=MONTH($A79))*(YEAR('Stratégie 3'!$A$9:$A$508)=$B79)*N('Stratégie 3'!$J$9:$J$508))+SUMPRODUCT((MONTH('Stratégie 4'!$A$9:$A$508)=MONTH($A79))*(YEAR('Stratégie 4'!$A$9:$A$508)=$B79)*N('Stratégie 4'!$J$9:$J$508))),"")</f>
        <v/>
      </c>
      <c r="I79" s="15" t="n">
        <f aca="false">SUM($G$4:G79)</f>
        <v>3.4</v>
      </c>
    </row>
    <row r="80" customFormat="false" ht="15" hidden="false" customHeight="false" outlineLevel="0" collapsed="false">
      <c r="A80" s="34" t="n">
        <v>47969</v>
      </c>
      <c r="B80" s="35" t="n">
        <f aca="false">YEAR(A80)</f>
        <v>2031</v>
      </c>
      <c r="C80" s="12" t="n">
        <f aca="false">SUMPRODUCT((MONTH('Stratégie 1'!$A$9:$A$508)=MONTH($A80))*(YEAR('Stratégie 1'!$A$9:$A$508)=$B80)*('Stratégie 1'!$K$9:$K$508&lt;&gt;""))+SUMPRODUCT((MONTH('Stratégie 2'!$A$9:$A$508)=MONTH($A80))*(YEAR('Stratégie 2'!$A$9:$A$508)=$B80)*('Stratégie 2'!$K$9:$K$508&lt;&gt;""))+SUMPRODUCT((MONTH('Stratégie 3'!$A$9:$A$508)=MONTH($A80))*(YEAR('Stratégie 3'!$A$9:$A$508)=$B80)*('Stratégie 3'!$K$9:$K$508&lt;&gt;""))+SUMPRODUCT((MONTH('Stratégie 4'!$A$9:$A$508)=MONTH($A80))*(YEAR('Stratégie 4'!$A$9:$A$508)=$B80)*('Stratégie 4'!$K$9:$K$508&lt;&gt;""))</f>
        <v>0</v>
      </c>
      <c r="D80" s="12" t="n">
        <f aca="false">SUMPRODUCT((MONTH('Stratégie 1'!$A$9:$A$508)=MONTH($A80))*(YEAR('Stratégie 1'!$A$9:$A$508)=$B80)*('Stratégie 1'!$K$9:$K$508="W"))+SUMPRODUCT((MONTH('Stratégie 2'!$A$9:$A$508)=MONTH($A80))*(YEAR('Stratégie 2'!$A$9:$A$508)=$B80)*('Stratégie 2'!$K$9:$K$508="W"))+SUMPRODUCT((MONTH('Stratégie 3'!$A$9:$A$508)=MONTH($A80))*(YEAR('Stratégie 3'!$A$9:$A$508)=$B80)*('Stratégie 3'!$K$9:$K$508="W"))+SUMPRODUCT((MONTH('Stratégie 4'!$A$9:$A$508)=MONTH($A80))*(YEAR('Stratégie 4'!$A$9:$A$508)=$B80)*('Stratégie 4'!$K$9:$K$508="W"))</f>
        <v>0</v>
      </c>
      <c r="E80" s="12" t="n">
        <f aca="false">SUMPRODUCT((MONTH('Stratégie 1'!$A$9:$A$508)=MONTH($A80))*(YEAR('Stratégie 1'!$A$9:$A$508)=$B80)*('Stratégie 1'!$K$9:$K$508="L"))+SUMPRODUCT((MONTH('Stratégie 2'!$A$9:$A$508)=MONTH($A80))*(YEAR('Stratégie 2'!$A$9:$A$508)=$B80)*('Stratégie 2'!$K$9:$K$508="L"))+SUMPRODUCT((MONTH('Stratégie 3'!$A$9:$A$508)=MONTH($A80))*(YEAR('Stratégie 3'!$A$9:$A$508)=$B80)*('Stratégie 3'!$K$9:$K$508="L"))+SUMPRODUCT((MONTH('Stratégie 4'!$A$9:$A$508)=MONTH($A80))*(YEAR('Stratégie 4'!$A$9:$A$508)=$B80)*('Stratégie 4'!$K$9:$K$508="L"))</f>
        <v>0</v>
      </c>
      <c r="F80" s="13" t="str">
        <f aca="false">IFERROR(D80/C80,"")</f>
        <v/>
      </c>
      <c r="G80" s="15" t="n">
        <f aca="false">SUMPRODUCT((MONTH('Stratégie 1'!$A$9:$A$508)=MONTH($A80))*(YEAR('Stratégie 1'!$A$9:$A$508)=$B80)*N('Stratégie 1'!$L$9:$L$508))+SUMPRODUCT((MONTH('Stratégie 2'!$A$9:$A$508)=MONTH($A80))*(YEAR('Stratégie 2'!$A$9:$A$508)=$B80)*N('Stratégie 2'!$L$9:$L$508))+SUMPRODUCT((MONTH('Stratégie 3'!$A$9:$A$508)=MONTH($A80))*(YEAR('Stratégie 3'!$A$9:$A$508)=$B80)*N('Stratégie 3'!$L$9:$L$508))+SUMPRODUCT((MONTH('Stratégie 4'!$A$9:$A$508)=MONTH($A80))*(YEAR('Stratégie 4'!$A$9:$A$508)=$B80)*N('Stratégie 4'!$L$9:$L$508))</f>
        <v>0</v>
      </c>
      <c r="H80" s="13" t="str">
        <f aca="false">IFERROR(G80/(SUMPRODUCT((MONTH('Stratégie 1'!$A$9:$A$508)=MONTH($A80))*(YEAR('Stratégie 1'!$A$9:$A$508)=$B80)*N('Stratégie 1'!$J$9:$J$508))+SUMPRODUCT((MONTH('Stratégie 2'!$A$9:$A$508)=MONTH($A80))*(YEAR('Stratégie 2'!$A$9:$A$508)=$B80)*N('Stratégie 2'!$J$9:$J$508))+SUMPRODUCT((MONTH('Stratégie 3'!$A$9:$A$508)=MONTH($A80))*(YEAR('Stratégie 3'!$A$9:$A$508)=$B80)*N('Stratégie 3'!$J$9:$J$508))+SUMPRODUCT((MONTH('Stratégie 4'!$A$9:$A$508)=MONTH($A80))*(YEAR('Stratégie 4'!$A$9:$A$508)=$B80)*N('Stratégie 4'!$J$9:$J$508))),"")</f>
        <v/>
      </c>
      <c r="I80" s="15" t="n">
        <f aca="false">SUM($G$4:G80)</f>
        <v>3.4</v>
      </c>
    </row>
    <row r="81" customFormat="false" ht="15" hidden="false" customHeight="false" outlineLevel="0" collapsed="false">
      <c r="A81" s="34" t="n">
        <v>48000</v>
      </c>
      <c r="B81" s="35" t="n">
        <f aca="false">YEAR(A81)</f>
        <v>2031</v>
      </c>
      <c r="C81" s="12" t="n">
        <f aca="false">SUMPRODUCT((MONTH('Stratégie 1'!$A$9:$A$508)=MONTH($A81))*(YEAR('Stratégie 1'!$A$9:$A$508)=$B81)*('Stratégie 1'!$K$9:$K$508&lt;&gt;""))+SUMPRODUCT((MONTH('Stratégie 2'!$A$9:$A$508)=MONTH($A81))*(YEAR('Stratégie 2'!$A$9:$A$508)=$B81)*('Stratégie 2'!$K$9:$K$508&lt;&gt;""))+SUMPRODUCT((MONTH('Stratégie 3'!$A$9:$A$508)=MONTH($A81))*(YEAR('Stratégie 3'!$A$9:$A$508)=$B81)*('Stratégie 3'!$K$9:$K$508&lt;&gt;""))+SUMPRODUCT((MONTH('Stratégie 4'!$A$9:$A$508)=MONTH($A81))*(YEAR('Stratégie 4'!$A$9:$A$508)=$B81)*('Stratégie 4'!$K$9:$K$508&lt;&gt;""))</f>
        <v>0</v>
      </c>
      <c r="D81" s="12" t="n">
        <f aca="false">SUMPRODUCT((MONTH('Stratégie 1'!$A$9:$A$508)=MONTH($A81))*(YEAR('Stratégie 1'!$A$9:$A$508)=$B81)*('Stratégie 1'!$K$9:$K$508="W"))+SUMPRODUCT((MONTH('Stratégie 2'!$A$9:$A$508)=MONTH($A81))*(YEAR('Stratégie 2'!$A$9:$A$508)=$B81)*('Stratégie 2'!$K$9:$K$508="W"))+SUMPRODUCT((MONTH('Stratégie 3'!$A$9:$A$508)=MONTH($A81))*(YEAR('Stratégie 3'!$A$9:$A$508)=$B81)*('Stratégie 3'!$K$9:$K$508="W"))+SUMPRODUCT((MONTH('Stratégie 4'!$A$9:$A$508)=MONTH($A81))*(YEAR('Stratégie 4'!$A$9:$A$508)=$B81)*('Stratégie 4'!$K$9:$K$508="W"))</f>
        <v>0</v>
      </c>
      <c r="E81" s="12" t="n">
        <f aca="false">SUMPRODUCT((MONTH('Stratégie 1'!$A$9:$A$508)=MONTH($A81))*(YEAR('Stratégie 1'!$A$9:$A$508)=$B81)*('Stratégie 1'!$K$9:$K$508="L"))+SUMPRODUCT((MONTH('Stratégie 2'!$A$9:$A$508)=MONTH($A81))*(YEAR('Stratégie 2'!$A$9:$A$508)=$B81)*('Stratégie 2'!$K$9:$K$508="L"))+SUMPRODUCT((MONTH('Stratégie 3'!$A$9:$A$508)=MONTH($A81))*(YEAR('Stratégie 3'!$A$9:$A$508)=$B81)*('Stratégie 3'!$K$9:$K$508="L"))+SUMPRODUCT((MONTH('Stratégie 4'!$A$9:$A$508)=MONTH($A81))*(YEAR('Stratégie 4'!$A$9:$A$508)=$B81)*('Stratégie 4'!$K$9:$K$508="L"))</f>
        <v>0</v>
      </c>
      <c r="F81" s="13" t="str">
        <f aca="false">IFERROR(D81/C81,"")</f>
        <v/>
      </c>
      <c r="G81" s="15" t="n">
        <f aca="false">SUMPRODUCT((MONTH('Stratégie 1'!$A$9:$A$508)=MONTH($A81))*(YEAR('Stratégie 1'!$A$9:$A$508)=$B81)*N('Stratégie 1'!$L$9:$L$508))+SUMPRODUCT((MONTH('Stratégie 2'!$A$9:$A$508)=MONTH($A81))*(YEAR('Stratégie 2'!$A$9:$A$508)=$B81)*N('Stratégie 2'!$L$9:$L$508))+SUMPRODUCT((MONTH('Stratégie 3'!$A$9:$A$508)=MONTH($A81))*(YEAR('Stratégie 3'!$A$9:$A$508)=$B81)*N('Stratégie 3'!$L$9:$L$508))+SUMPRODUCT((MONTH('Stratégie 4'!$A$9:$A$508)=MONTH($A81))*(YEAR('Stratégie 4'!$A$9:$A$508)=$B81)*N('Stratégie 4'!$L$9:$L$508))</f>
        <v>0</v>
      </c>
      <c r="H81" s="13" t="str">
        <f aca="false">IFERROR(G81/(SUMPRODUCT((MONTH('Stratégie 1'!$A$9:$A$508)=MONTH($A81))*(YEAR('Stratégie 1'!$A$9:$A$508)=$B81)*N('Stratégie 1'!$J$9:$J$508))+SUMPRODUCT((MONTH('Stratégie 2'!$A$9:$A$508)=MONTH($A81))*(YEAR('Stratégie 2'!$A$9:$A$508)=$B81)*N('Stratégie 2'!$J$9:$J$508))+SUMPRODUCT((MONTH('Stratégie 3'!$A$9:$A$508)=MONTH($A81))*(YEAR('Stratégie 3'!$A$9:$A$508)=$B81)*N('Stratégie 3'!$J$9:$J$508))+SUMPRODUCT((MONTH('Stratégie 4'!$A$9:$A$508)=MONTH($A81))*(YEAR('Stratégie 4'!$A$9:$A$508)=$B81)*N('Stratégie 4'!$J$9:$J$508))),"")</f>
        <v/>
      </c>
      <c r="I81" s="15" t="n">
        <f aca="false">SUM($G$4:G81)</f>
        <v>3.4</v>
      </c>
    </row>
    <row r="82" customFormat="false" ht="15" hidden="false" customHeight="false" outlineLevel="0" collapsed="false">
      <c r="A82" s="34" t="n">
        <v>48030</v>
      </c>
      <c r="B82" s="35" t="n">
        <f aca="false">YEAR(A82)</f>
        <v>2031</v>
      </c>
      <c r="C82" s="12" t="n">
        <f aca="false">SUMPRODUCT((MONTH('Stratégie 1'!$A$9:$A$508)=MONTH($A82))*(YEAR('Stratégie 1'!$A$9:$A$508)=$B82)*('Stratégie 1'!$K$9:$K$508&lt;&gt;""))+SUMPRODUCT((MONTH('Stratégie 2'!$A$9:$A$508)=MONTH($A82))*(YEAR('Stratégie 2'!$A$9:$A$508)=$B82)*('Stratégie 2'!$K$9:$K$508&lt;&gt;""))+SUMPRODUCT((MONTH('Stratégie 3'!$A$9:$A$508)=MONTH($A82))*(YEAR('Stratégie 3'!$A$9:$A$508)=$B82)*('Stratégie 3'!$K$9:$K$508&lt;&gt;""))+SUMPRODUCT((MONTH('Stratégie 4'!$A$9:$A$508)=MONTH($A82))*(YEAR('Stratégie 4'!$A$9:$A$508)=$B82)*('Stratégie 4'!$K$9:$K$508&lt;&gt;""))</f>
        <v>0</v>
      </c>
      <c r="D82" s="12" t="n">
        <f aca="false">SUMPRODUCT((MONTH('Stratégie 1'!$A$9:$A$508)=MONTH($A82))*(YEAR('Stratégie 1'!$A$9:$A$508)=$B82)*('Stratégie 1'!$K$9:$K$508="W"))+SUMPRODUCT((MONTH('Stratégie 2'!$A$9:$A$508)=MONTH($A82))*(YEAR('Stratégie 2'!$A$9:$A$508)=$B82)*('Stratégie 2'!$K$9:$K$508="W"))+SUMPRODUCT((MONTH('Stratégie 3'!$A$9:$A$508)=MONTH($A82))*(YEAR('Stratégie 3'!$A$9:$A$508)=$B82)*('Stratégie 3'!$K$9:$K$508="W"))+SUMPRODUCT((MONTH('Stratégie 4'!$A$9:$A$508)=MONTH($A82))*(YEAR('Stratégie 4'!$A$9:$A$508)=$B82)*('Stratégie 4'!$K$9:$K$508="W"))</f>
        <v>0</v>
      </c>
      <c r="E82" s="12" t="n">
        <f aca="false">SUMPRODUCT((MONTH('Stratégie 1'!$A$9:$A$508)=MONTH($A82))*(YEAR('Stratégie 1'!$A$9:$A$508)=$B82)*('Stratégie 1'!$K$9:$K$508="L"))+SUMPRODUCT((MONTH('Stratégie 2'!$A$9:$A$508)=MONTH($A82))*(YEAR('Stratégie 2'!$A$9:$A$508)=$B82)*('Stratégie 2'!$K$9:$K$508="L"))+SUMPRODUCT((MONTH('Stratégie 3'!$A$9:$A$508)=MONTH($A82))*(YEAR('Stratégie 3'!$A$9:$A$508)=$B82)*('Stratégie 3'!$K$9:$K$508="L"))+SUMPRODUCT((MONTH('Stratégie 4'!$A$9:$A$508)=MONTH($A82))*(YEAR('Stratégie 4'!$A$9:$A$508)=$B82)*('Stratégie 4'!$K$9:$K$508="L"))</f>
        <v>0</v>
      </c>
      <c r="F82" s="13" t="str">
        <f aca="false">IFERROR(D82/C82,"")</f>
        <v/>
      </c>
      <c r="G82" s="15" t="n">
        <f aca="false">SUMPRODUCT((MONTH('Stratégie 1'!$A$9:$A$508)=MONTH($A82))*(YEAR('Stratégie 1'!$A$9:$A$508)=$B82)*N('Stratégie 1'!$L$9:$L$508))+SUMPRODUCT((MONTH('Stratégie 2'!$A$9:$A$508)=MONTH($A82))*(YEAR('Stratégie 2'!$A$9:$A$508)=$B82)*N('Stratégie 2'!$L$9:$L$508))+SUMPRODUCT((MONTH('Stratégie 3'!$A$9:$A$508)=MONTH($A82))*(YEAR('Stratégie 3'!$A$9:$A$508)=$B82)*N('Stratégie 3'!$L$9:$L$508))+SUMPRODUCT((MONTH('Stratégie 4'!$A$9:$A$508)=MONTH($A82))*(YEAR('Stratégie 4'!$A$9:$A$508)=$B82)*N('Stratégie 4'!$L$9:$L$508))</f>
        <v>0</v>
      </c>
      <c r="H82" s="13" t="str">
        <f aca="false">IFERROR(G82/(SUMPRODUCT((MONTH('Stratégie 1'!$A$9:$A$508)=MONTH($A82))*(YEAR('Stratégie 1'!$A$9:$A$508)=$B82)*N('Stratégie 1'!$J$9:$J$508))+SUMPRODUCT((MONTH('Stratégie 2'!$A$9:$A$508)=MONTH($A82))*(YEAR('Stratégie 2'!$A$9:$A$508)=$B82)*N('Stratégie 2'!$J$9:$J$508))+SUMPRODUCT((MONTH('Stratégie 3'!$A$9:$A$508)=MONTH($A82))*(YEAR('Stratégie 3'!$A$9:$A$508)=$B82)*N('Stratégie 3'!$J$9:$J$508))+SUMPRODUCT((MONTH('Stratégie 4'!$A$9:$A$508)=MONTH($A82))*(YEAR('Stratégie 4'!$A$9:$A$508)=$B82)*N('Stratégie 4'!$J$9:$J$508))),"")</f>
        <v/>
      </c>
      <c r="I82" s="15" t="n">
        <f aca="false">SUM($G$4:G82)</f>
        <v>3.4</v>
      </c>
    </row>
    <row r="83" customFormat="false" ht="15" hidden="false" customHeight="false" outlineLevel="0" collapsed="false">
      <c r="A83" s="34" t="n">
        <v>48061</v>
      </c>
      <c r="B83" s="35" t="n">
        <f aca="false">YEAR(A83)</f>
        <v>2031</v>
      </c>
      <c r="C83" s="12" t="n">
        <f aca="false">SUMPRODUCT((MONTH('Stratégie 1'!$A$9:$A$508)=MONTH($A83))*(YEAR('Stratégie 1'!$A$9:$A$508)=$B83)*('Stratégie 1'!$K$9:$K$508&lt;&gt;""))+SUMPRODUCT((MONTH('Stratégie 2'!$A$9:$A$508)=MONTH($A83))*(YEAR('Stratégie 2'!$A$9:$A$508)=$B83)*('Stratégie 2'!$K$9:$K$508&lt;&gt;""))+SUMPRODUCT((MONTH('Stratégie 3'!$A$9:$A$508)=MONTH($A83))*(YEAR('Stratégie 3'!$A$9:$A$508)=$B83)*('Stratégie 3'!$K$9:$K$508&lt;&gt;""))+SUMPRODUCT((MONTH('Stratégie 4'!$A$9:$A$508)=MONTH($A83))*(YEAR('Stratégie 4'!$A$9:$A$508)=$B83)*('Stratégie 4'!$K$9:$K$508&lt;&gt;""))</f>
        <v>0</v>
      </c>
      <c r="D83" s="12" t="n">
        <f aca="false">SUMPRODUCT((MONTH('Stratégie 1'!$A$9:$A$508)=MONTH($A83))*(YEAR('Stratégie 1'!$A$9:$A$508)=$B83)*('Stratégie 1'!$K$9:$K$508="W"))+SUMPRODUCT((MONTH('Stratégie 2'!$A$9:$A$508)=MONTH($A83))*(YEAR('Stratégie 2'!$A$9:$A$508)=$B83)*('Stratégie 2'!$K$9:$K$508="W"))+SUMPRODUCT((MONTH('Stratégie 3'!$A$9:$A$508)=MONTH($A83))*(YEAR('Stratégie 3'!$A$9:$A$508)=$B83)*('Stratégie 3'!$K$9:$K$508="W"))+SUMPRODUCT((MONTH('Stratégie 4'!$A$9:$A$508)=MONTH($A83))*(YEAR('Stratégie 4'!$A$9:$A$508)=$B83)*('Stratégie 4'!$K$9:$K$508="W"))</f>
        <v>0</v>
      </c>
      <c r="E83" s="12" t="n">
        <f aca="false">SUMPRODUCT((MONTH('Stratégie 1'!$A$9:$A$508)=MONTH($A83))*(YEAR('Stratégie 1'!$A$9:$A$508)=$B83)*('Stratégie 1'!$K$9:$K$508="L"))+SUMPRODUCT((MONTH('Stratégie 2'!$A$9:$A$508)=MONTH($A83))*(YEAR('Stratégie 2'!$A$9:$A$508)=$B83)*('Stratégie 2'!$K$9:$K$508="L"))+SUMPRODUCT((MONTH('Stratégie 3'!$A$9:$A$508)=MONTH($A83))*(YEAR('Stratégie 3'!$A$9:$A$508)=$B83)*('Stratégie 3'!$K$9:$K$508="L"))+SUMPRODUCT((MONTH('Stratégie 4'!$A$9:$A$508)=MONTH($A83))*(YEAR('Stratégie 4'!$A$9:$A$508)=$B83)*('Stratégie 4'!$K$9:$K$508="L"))</f>
        <v>0</v>
      </c>
      <c r="F83" s="13" t="str">
        <f aca="false">IFERROR(D83/C83,"")</f>
        <v/>
      </c>
      <c r="G83" s="15" t="n">
        <f aca="false">SUMPRODUCT((MONTH('Stratégie 1'!$A$9:$A$508)=MONTH($A83))*(YEAR('Stratégie 1'!$A$9:$A$508)=$B83)*N('Stratégie 1'!$L$9:$L$508))+SUMPRODUCT((MONTH('Stratégie 2'!$A$9:$A$508)=MONTH($A83))*(YEAR('Stratégie 2'!$A$9:$A$508)=$B83)*N('Stratégie 2'!$L$9:$L$508))+SUMPRODUCT((MONTH('Stratégie 3'!$A$9:$A$508)=MONTH($A83))*(YEAR('Stratégie 3'!$A$9:$A$508)=$B83)*N('Stratégie 3'!$L$9:$L$508))+SUMPRODUCT((MONTH('Stratégie 4'!$A$9:$A$508)=MONTH($A83))*(YEAR('Stratégie 4'!$A$9:$A$508)=$B83)*N('Stratégie 4'!$L$9:$L$508))</f>
        <v>0</v>
      </c>
      <c r="H83" s="13" t="str">
        <f aca="false">IFERROR(G83/(SUMPRODUCT((MONTH('Stratégie 1'!$A$9:$A$508)=MONTH($A83))*(YEAR('Stratégie 1'!$A$9:$A$508)=$B83)*N('Stratégie 1'!$J$9:$J$508))+SUMPRODUCT((MONTH('Stratégie 2'!$A$9:$A$508)=MONTH($A83))*(YEAR('Stratégie 2'!$A$9:$A$508)=$B83)*N('Stratégie 2'!$J$9:$J$508))+SUMPRODUCT((MONTH('Stratégie 3'!$A$9:$A$508)=MONTH($A83))*(YEAR('Stratégie 3'!$A$9:$A$508)=$B83)*N('Stratégie 3'!$J$9:$J$508))+SUMPRODUCT((MONTH('Stratégie 4'!$A$9:$A$508)=MONTH($A83))*(YEAR('Stratégie 4'!$A$9:$A$508)=$B83)*N('Stratégie 4'!$J$9:$J$508))),"")</f>
        <v/>
      </c>
      <c r="I83" s="15" t="n">
        <f aca="false">SUM($G$4:G83)</f>
        <v>3.4</v>
      </c>
    </row>
    <row r="84" customFormat="false" ht="15" hidden="false" customHeight="false" outlineLevel="0" collapsed="false">
      <c r="A84" s="34" t="n">
        <v>48092</v>
      </c>
      <c r="B84" s="35" t="n">
        <f aca="false">YEAR(A84)</f>
        <v>2031</v>
      </c>
      <c r="C84" s="12" t="n">
        <f aca="false">SUMPRODUCT((MONTH('Stratégie 1'!$A$9:$A$508)=MONTH($A84))*(YEAR('Stratégie 1'!$A$9:$A$508)=$B84)*('Stratégie 1'!$K$9:$K$508&lt;&gt;""))+SUMPRODUCT((MONTH('Stratégie 2'!$A$9:$A$508)=MONTH($A84))*(YEAR('Stratégie 2'!$A$9:$A$508)=$B84)*('Stratégie 2'!$K$9:$K$508&lt;&gt;""))+SUMPRODUCT((MONTH('Stratégie 3'!$A$9:$A$508)=MONTH($A84))*(YEAR('Stratégie 3'!$A$9:$A$508)=$B84)*('Stratégie 3'!$K$9:$K$508&lt;&gt;""))+SUMPRODUCT((MONTH('Stratégie 4'!$A$9:$A$508)=MONTH($A84))*(YEAR('Stratégie 4'!$A$9:$A$508)=$B84)*('Stratégie 4'!$K$9:$K$508&lt;&gt;""))</f>
        <v>0</v>
      </c>
      <c r="D84" s="12" t="n">
        <f aca="false">SUMPRODUCT((MONTH('Stratégie 1'!$A$9:$A$508)=MONTH($A84))*(YEAR('Stratégie 1'!$A$9:$A$508)=$B84)*('Stratégie 1'!$K$9:$K$508="W"))+SUMPRODUCT((MONTH('Stratégie 2'!$A$9:$A$508)=MONTH($A84))*(YEAR('Stratégie 2'!$A$9:$A$508)=$B84)*('Stratégie 2'!$K$9:$K$508="W"))+SUMPRODUCT((MONTH('Stratégie 3'!$A$9:$A$508)=MONTH($A84))*(YEAR('Stratégie 3'!$A$9:$A$508)=$B84)*('Stratégie 3'!$K$9:$K$508="W"))+SUMPRODUCT((MONTH('Stratégie 4'!$A$9:$A$508)=MONTH($A84))*(YEAR('Stratégie 4'!$A$9:$A$508)=$B84)*('Stratégie 4'!$K$9:$K$508="W"))</f>
        <v>0</v>
      </c>
      <c r="E84" s="12" t="n">
        <f aca="false">SUMPRODUCT((MONTH('Stratégie 1'!$A$9:$A$508)=MONTH($A84))*(YEAR('Stratégie 1'!$A$9:$A$508)=$B84)*('Stratégie 1'!$K$9:$K$508="L"))+SUMPRODUCT((MONTH('Stratégie 2'!$A$9:$A$508)=MONTH($A84))*(YEAR('Stratégie 2'!$A$9:$A$508)=$B84)*('Stratégie 2'!$K$9:$K$508="L"))+SUMPRODUCT((MONTH('Stratégie 3'!$A$9:$A$508)=MONTH($A84))*(YEAR('Stratégie 3'!$A$9:$A$508)=$B84)*('Stratégie 3'!$K$9:$K$508="L"))+SUMPRODUCT((MONTH('Stratégie 4'!$A$9:$A$508)=MONTH($A84))*(YEAR('Stratégie 4'!$A$9:$A$508)=$B84)*('Stratégie 4'!$K$9:$K$508="L"))</f>
        <v>0</v>
      </c>
      <c r="F84" s="13" t="str">
        <f aca="false">IFERROR(D84/C84,"")</f>
        <v/>
      </c>
      <c r="G84" s="15" t="n">
        <f aca="false">SUMPRODUCT((MONTH('Stratégie 1'!$A$9:$A$508)=MONTH($A84))*(YEAR('Stratégie 1'!$A$9:$A$508)=$B84)*N('Stratégie 1'!$L$9:$L$508))+SUMPRODUCT((MONTH('Stratégie 2'!$A$9:$A$508)=MONTH($A84))*(YEAR('Stratégie 2'!$A$9:$A$508)=$B84)*N('Stratégie 2'!$L$9:$L$508))+SUMPRODUCT((MONTH('Stratégie 3'!$A$9:$A$508)=MONTH($A84))*(YEAR('Stratégie 3'!$A$9:$A$508)=$B84)*N('Stratégie 3'!$L$9:$L$508))+SUMPRODUCT((MONTH('Stratégie 4'!$A$9:$A$508)=MONTH($A84))*(YEAR('Stratégie 4'!$A$9:$A$508)=$B84)*N('Stratégie 4'!$L$9:$L$508))</f>
        <v>0</v>
      </c>
      <c r="H84" s="13" t="str">
        <f aca="false">IFERROR(G84/(SUMPRODUCT((MONTH('Stratégie 1'!$A$9:$A$508)=MONTH($A84))*(YEAR('Stratégie 1'!$A$9:$A$508)=$B84)*N('Stratégie 1'!$J$9:$J$508))+SUMPRODUCT((MONTH('Stratégie 2'!$A$9:$A$508)=MONTH($A84))*(YEAR('Stratégie 2'!$A$9:$A$508)=$B84)*N('Stratégie 2'!$J$9:$J$508))+SUMPRODUCT((MONTH('Stratégie 3'!$A$9:$A$508)=MONTH($A84))*(YEAR('Stratégie 3'!$A$9:$A$508)=$B84)*N('Stratégie 3'!$J$9:$J$508))+SUMPRODUCT((MONTH('Stratégie 4'!$A$9:$A$508)=MONTH($A84))*(YEAR('Stratégie 4'!$A$9:$A$508)=$B84)*N('Stratégie 4'!$J$9:$J$508))),"")</f>
        <v/>
      </c>
      <c r="I84" s="15" t="n">
        <f aca="false">SUM($G$4:G84)</f>
        <v>3.4</v>
      </c>
    </row>
    <row r="85" customFormat="false" ht="15" hidden="false" customHeight="false" outlineLevel="0" collapsed="false">
      <c r="A85" s="34" t="n">
        <v>48122</v>
      </c>
      <c r="B85" s="35" t="n">
        <f aca="false">YEAR(A85)</f>
        <v>2031</v>
      </c>
      <c r="C85" s="12" t="n">
        <f aca="false">SUMPRODUCT((MONTH('Stratégie 1'!$A$9:$A$508)=MONTH($A85))*(YEAR('Stratégie 1'!$A$9:$A$508)=$B85)*('Stratégie 1'!$K$9:$K$508&lt;&gt;""))+SUMPRODUCT((MONTH('Stratégie 2'!$A$9:$A$508)=MONTH($A85))*(YEAR('Stratégie 2'!$A$9:$A$508)=$B85)*('Stratégie 2'!$K$9:$K$508&lt;&gt;""))+SUMPRODUCT((MONTH('Stratégie 3'!$A$9:$A$508)=MONTH($A85))*(YEAR('Stratégie 3'!$A$9:$A$508)=$B85)*('Stratégie 3'!$K$9:$K$508&lt;&gt;""))+SUMPRODUCT((MONTH('Stratégie 4'!$A$9:$A$508)=MONTH($A85))*(YEAR('Stratégie 4'!$A$9:$A$508)=$B85)*('Stratégie 4'!$K$9:$K$508&lt;&gt;""))</f>
        <v>0</v>
      </c>
      <c r="D85" s="12" t="n">
        <f aca="false">SUMPRODUCT((MONTH('Stratégie 1'!$A$9:$A$508)=MONTH($A85))*(YEAR('Stratégie 1'!$A$9:$A$508)=$B85)*('Stratégie 1'!$K$9:$K$508="W"))+SUMPRODUCT((MONTH('Stratégie 2'!$A$9:$A$508)=MONTH($A85))*(YEAR('Stratégie 2'!$A$9:$A$508)=$B85)*('Stratégie 2'!$K$9:$K$508="W"))+SUMPRODUCT((MONTH('Stratégie 3'!$A$9:$A$508)=MONTH($A85))*(YEAR('Stratégie 3'!$A$9:$A$508)=$B85)*('Stratégie 3'!$K$9:$K$508="W"))+SUMPRODUCT((MONTH('Stratégie 4'!$A$9:$A$508)=MONTH($A85))*(YEAR('Stratégie 4'!$A$9:$A$508)=$B85)*('Stratégie 4'!$K$9:$K$508="W"))</f>
        <v>0</v>
      </c>
      <c r="E85" s="12" t="n">
        <f aca="false">SUMPRODUCT((MONTH('Stratégie 1'!$A$9:$A$508)=MONTH($A85))*(YEAR('Stratégie 1'!$A$9:$A$508)=$B85)*('Stratégie 1'!$K$9:$K$508="L"))+SUMPRODUCT((MONTH('Stratégie 2'!$A$9:$A$508)=MONTH($A85))*(YEAR('Stratégie 2'!$A$9:$A$508)=$B85)*('Stratégie 2'!$K$9:$K$508="L"))+SUMPRODUCT((MONTH('Stratégie 3'!$A$9:$A$508)=MONTH($A85))*(YEAR('Stratégie 3'!$A$9:$A$508)=$B85)*('Stratégie 3'!$K$9:$K$508="L"))+SUMPRODUCT((MONTH('Stratégie 4'!$A$9:$A$508)=MONTH($A85))*(YEAR('Stratégie 4'!$A$9:$A$508)=$B85)*('Stratégie 4'!$K$9:$K$508="L"))</f>
        <v>0</v>
      </c>
      <c r="F85" s="13" t="str">
        <f aca="false">IFERROR(D85/C85,"")</f>
        <v/>
      </c>
      <c r="G85" s="15" t="n">
        <f aca="false">SUMPRODUCT((MONTH('Stratégie 1'!$A$9:$A$508)=MONTH($A85))*(YEAR('Stratégie 1'!$A$9:$A$508)=$B85)*N('Stratégie 1'!$L$9:$L$508))+SUMPRODUCT((MONTH('Stratégie 2'!$A$9:$A$508)=MONTH($A85))*(YEAR('Stratégie 2'!$A$9:$A$508)=$B85)*N('Stratégie 2'!$L$9:$L$508))+SUMPRODUCT((MONTH('Stratégie 3'!$A$9:$A$508)=MONTH($A85))*(YEAR('Stratégie 3'!$A$9:$A$508)=$B85)*N('Stratégie 3'!$L$9:$L$508))+SUMPRODUCT((MONTH('Stratégie 4'!$A$9:$A$508)=MONTH($A85))*(YEAR('Stratégie 4'!$A$9:$A$508)=$B85)*N('Stratégie 4'!$L$9:$L$508))</f>
        <v>0</v>
      </c>
      <c r="H85" s="13" t="str">
        <f aca="false">IFERROR(G85/(SUMPRODUCT((MONTH('Stratégie 1'!$A$9:$A$508)=MONTH($A85))*(YEAR('Stratégie 1'!$A$9:$A$508)=$B85)*N('Stratégie 1'!$J$9:$J$508))+SUMPRODUCT((MONTH('Stratégie 2'!$A$9:$A$508)=MONTH($A85))*(YEAR('Stratégie 2'!$A$9:$A$508)=$B85)*N('Stratégie 2'!$J$9:$J$508))+SUMPRODUCT((MONTH('Stratégie 3'!$A$9:$A$508)=MONTH($A85))*(YEAR('Stratégie 3'!$A$9:$A$508)=$B85)*N('Stratégie 3'!$J$9:$J$508))+SUMPRODUCT((MONTH('Stratégie 4'!$A$9:$A$508)=MONTH($A85))*(YEAR('Stratégie 4'!$A$9:$A$508)=$B85)*N('Stratégie 4'!$J$9:$J$508))),"")</f>
        <v/>
      </c>
      <c r="I85" s="15" t="n">
        <f aca="false">SUM($G$4:G85)</f>
        <v>3.4</v>
      </c>
    </row>
    <row r="86" customFormat="false" ht="15" hidden="false" customHeight="false" outlineLevel="0" collapsed="false">
      <c r="A86" s="34" t="n">
        <v>48153</v>
      </c>
      <c r="B86" s="35" t="n">
        <f aca="false">YEAR(A86)</f>
        <v>2031</v>
      </c>
      <c r="C86" s="12" t="n">
        <f aca="false">SUMPRODUCT((MONTH('Stratégie 1'!$A$9:$A$508)=MONTH($A86))*(YEAR('Stratégie 1'!$A$9:$A$508)=$B86)*('Stratégie 1'!$K$9:$K$508&lt;&gt;""))+SUMPRODUCT((MONTH('Stratégie 2'!$A$9:$A$508)=MONTH($A86))*(YEAR('Stratégie 2'!$A$9:$A$508)=$B86)*('Stratégie 2'!$K$9:$K$508&lt;&gt;""))+SUMPRODUCT((MONTH('Stratégie 3'!$A$9:$A$508)=MONTH($A86))*(YEAR('Stratégie 3'!$A$9:$A$508)=$B86)*('Stratégie 3'!$K$9:$K$508&lt;&gt;""))+SUMPRODUCT((MONTH('Stratégie 4'!$A$9:$A$508)=MONTH($A86))*(YEAR('Stratégie 4'!$A$9:$A$508)=$B86)*('Stratégie 4'!$K$9:$K$508&lt;&gt;""))</f>
        <v>0</v>
      </c>
      <c r="D86" s="12" t="n">
        <f aca="false">SUMPRODUCT((MONTH('Stratégie 1'!$A$9:$A$508)=MONTH($A86))*(YEAR('Stratégie 1'!$A$9:$A$508)=$B86)*('Stratégie 1'!$K$9:$K$508="W"))+SUMPRODUCT((MONTH('Stratégie 2'!$A$9:$A$508)=MONTH($A86))*(YEAR('Stratégie 2'!$A$9:$A$508)=$B86)*('Stratégie 2'!$K$9:$K$508="W"))+SUMPRODUCT((MONTH('Stratégie 3'!$A$9:$A$508)=MONTH($A86))*(YEAR('Stratégie 3'!$A$9:$A$508)=$B86)*('Stratégie 3'!$K$9:$K$508="W"))+SUMPRODUCT((MONTH('Stratégie 4'!$A$9:$A$508)=MONTH($A86))*(YEAR('Stratégie 4'!$A$9:$A$508)=$B86)*('Stratégie 4'!$K$9:$K$508="W"))</f>
        <v>0</v>
      </c>
      <c r="E86" s="12" t="n">
        <f aca="false">SUMPRODUCT((MONTH('Stratégie 1'!$A$9:$A$508)=MONTH($A86))*(YEAR('Stratégie 1'!$A$9:$A$508)=$B86)*('Stratégie 1'!$K$9:$K$508="L"))+SUMPRODUCT((MONTH('Stratégie 2'!$A$9:$A$508)=MONTH($A86))*(YEAR('Stratégie 2'!$A$9:$A$508)=$B86)*('Stratégie 2'!$K$9:$K$508="L"))+SUMPRODUCT((MONTH('Stratégie 3'!$A$9:$A$508)=MONTH($A86))*(YEAR('Stratégie 3'!$A$9:$A$508)=$B86)*('Stratégie 3'!$K$9:$K$508="L"))+SUMPRODUCT((MONTH('Stratégie 4'!$A$9:$A$508)=MONTH($A86))*(YEAR('Stratégie 4'!$A$9:$A$508)=$B86)*('Stratégie 4'!$K$9:$K$508="L"))</f>
        <v>0</v>
      </c>
      <c r="F86" s="13" t="str">
        <f aca="false">IFERROR(D86/C86,"")</f>
        <v/>
      </c>
      <c r="G86" s="15" t="n">
        <f aca="false">SUMPRODUCT((MONTH('Stratégie 1'!$A$9:$A$508)=MONTH($A86))*(YEAR('Stratégie 1'!$A$9:$A$508)=$B86)*N('Stratégie 1'!$L$9:$L$508))+SUMPRODUCT((MONTH('Stratégie 2'!$A$9:$A$508)=MONTH($A86))*(YEAR('Stratégie 2'!$A$9:$A$508)=$B86)*N('Stratégie 2'!$L$9:$L$508))+SUMPRODUCT((MONTH('Stratégie 3'!$A$9:$A$508)=MONTH($A86))*(YEAR('Stratégie 3'!$A$9:$A$508)=$B86)*N('Stratégie 3'!$L$9:$L$508))+SUMPRODUCT((MONTH('Stratégie 4'!$A$9:$A$508)=MONTH($A86))*(YEAR('Stratégie 4'!$A$9:$A$508)=$B86)*N('Stratégie 4'!$L$9:$L$508))</f>
        <v>0</v>
      </c>
      <c r="H86" s="13" t="str">
        <f aca="false">IFERROR(G86/(SUMPRODUCT((MONTH('Stratégie 1'!$A$9:$A$508)=MONTH($A86))*(YEAR('Stratégie 1'!$A$9:$A$508)=$B86)*N('Stratégie 1'!$J$9:$J$508))+SUMPRODUCT((MONTH('Stratégie 2'!$A$9:$A$508)=MONTH($A86))*(YEAR('Stratégie 2'!$A$9:$A$508)=$B86)*N('Stratégie 2'!$J$9:$J$508))+SUMPRODUCT((MONTH('Stratégie 3'!$A$9:$A$508)=MONTH($A86))*(YEAR('Stratégie 3'!$A$9:$A$508)=$B86)*N('Stratégie 3'!$J$9:$J$508))+SUMPRODUCT((MONTH('Stratégie 4'!$A$9:$A$508)=MONTH($A86))*(YEAR('Stratégie 4'!$A$9:$A$508)=$B86)*N('Stratégie 4'!$J$9:$J$508))),"")</f>
        <v/>
      </c>
      <c r="I86" s="15" t="n">
        <f aca="false">SUM($G$4:G86)</f>
        <v>3.4</v>
      </c>
    </row>
    <row r="87" customFormat="false" ht="15" hidden="false" customHeight="false" outlineLevel="0" collapsed="false">
      <c r="A87" s="34" t="n">
        <v>48183</v>
      </c>
      <c r="B87" s="35" t="n">
        <f aca="false">YEAR(A87)</f>
        <v>2031</v>
      </c>
      <c r="C87" s="12" t="n">
        <f aca="false">SUMPRODUCT((MONTH('Stratégie 1'!$A$9:$A$508)=MONTH($A87))*(YEAR('Stratégie 1'!$A$9:$A$508)=$B87)*('Stratégie 1'!$K$9:$K$508&lt;&gt;""))+SUMPRODUCT((MONTH('Stratégie 2'!$A$9:$A$508)=MONTH($A87))*(YEAR('Stratégie 2'!$A$9:$A$508)=$B87)*('Stratégie 2'!$K$9:$K$508&lt;&gt;""))+SUMPRODUCT((MONTH('Stratégie 3'!$A$9:$A$508)=MONTH($A87))*(YEAR('Stratégie 3'!$A$9:$A$508)=$B87)*('Stratégie 3'!$K$9:$K$508&lt;&gt;""))+SUMPRODUCT((MONTH('Stratégie 4'!$A$9:$A$508)=MONTH($A87))*(YEAR('Stratégie 4'!$A$9:$A$508)=$B87)*('Stratégie 4'!$K$9:$K$508&lt;&gt;""))</f>
        <v>0</v>
      </c>
      <c r="D87" s="12" t="n">
        <f aca="false">SUMPRODUCT((MONTH('Stratégie 1'!$A$9:$A$508)=MONTH($A87))*(YEAR('Stratégie 1'!$A$9:$A$508)=$B87)*('Stratégie 1'!$K$9:$K$508="W"))+SUMPRODUCT((MONTH('Stratégie 2'!$A$9:$A$508)=MONTH($A87))*(YEAR('Stratégie 2'!$A$9:$A$508)=$B87)*('Stratégie 2'!$K$9:$K$508="W"))+SUMPRODUCT((MONTH('Stratégie 3'!$A$9:$A$508)=MONTH($A87))*(YEAR('Stratégie 3'!$A$9:$A$508)=$B87)*('Stratégie 3'!$K$9:$K$508="W"))+SUMPRODUCT((MONTH('Stratégie 4'!$A$9:$A$508)=MONTH($A87))*(YEAR('Stratégie 4'!$A$9:$A$508)=$B87)*('Stratégie 4'!$K$9:$K$508="W"))</f>
        <v>0</v>
      </c>
      <c r="E87" s="12" t="n">
        <f aca="false">SUMPRODUCT((MONTH('Stratégie 1'!$A$9:$A$508)=MONTH($A87))*(YEAR('Stratégie 1'!$A$9:$A$508)=$B87)*('Stratégie 1'!$K$9:$K$508="L"))+SUMPRODUCT((MONTH('Stratégie 2'!$A$9:$A$508)=MONTH($A87))*(YEAR('Stratégie 2'!$A$9:$A$508)=$B87)*('Stratégie 2'!$K$9:$K$508="L"))+SUMPRODUCT((MONTH('Stratégie 3'!$A$9:$A$508)=MONTH($A87))*(YEAR('Stratégie 3'!$A$9:$A$508)=$B87)*('Stratégie 3'!$K$9:$K$508="L"))+SUMPRODUCT((MONTH('Stratégie 4'!$A$9:$A$508)=MONTH($A87))*(YEAR('Stratégie 4'!$A$9:$A$508)=$B87)*('Stratégie 4'!$K$9:$K$508="L"))</f>
        <v>0</v>
      </c>
      <c r="F87" s="13" t="str">
        <f aca="false">IFERROR(D87/C87,"")</f>
        <v/>
      </c>
      <c r="G87" s="15" t="n">
        <f aca="false">SUMPRODUCT((MONTH('Stratégie 1'!$A$9:$A$508)=MONTH($A87))*(YEAR('Stratégie 1'!$A$9:$A$508)=$B87)*N('Stratégie 1'!$L$9:$L$508))+SUMPRODUCT((MONTH('Stratégie 2'!$A$9:$A$508)=MONTH($A87))*(YEAR('Stratégie 2'!$A$9:$A$508)=$B87)*N('Stratégie 2'!$L$9:$L$508))+SUMPRODUCT((MONTH('Stratégie 3'!$A$9:$A$508)=MONTH($A87))*(YEAR('Stratégie 3'!$A$9:$A$508)=$B87)*N('Stratégie 3'!$L$9:$L$508))+SUMPRODUCT((MONTH('Stratégie 4'!$A$9:$A$508)=MONTH($A87))*(YEAR('Stratégie 4'!$A$9:$A$508)=$B87)*N('Stratégie 4'!$L$9:$L$508))</f>
        <v>0</v>
      </c>
      <c r="H87" s="13" t="str">
        <f aca="false">IFERROR(G87/(SUMPRODUCT((MONTH('Stratégie 1'!$A$9:$A$508)=MONTH($A87))*(YEAR('Stratégie 1'!$A$9:$A$508)=$B87)*N('Stratégie 1'!$J$9:$J$508))+SUMPRODUCT((MONTH('Stratégie 2'!$A$9:$A$508)=MONTH($A87))*(YEAR('Stratégie 2'!$A$9:$A$508)=$B87)*N('Stratégie 2'!$J$9:$J$508))+SUMPRODUCT((MONTH('Stratégie 3'!$A$9:$A$508)=MONTH($A87))*(YEAR('Stratégie 3'!$A$9:$A$508)=$B87)*N('Stratégie 3'!$J$9:$J$508))+SUMPRODUCT((MONTH('Stratégie 4'!$A$9:$A$508)=MONTH($A87))*(YEAR('Stratégie 4'!$A$9:$A$508)=$B87)*N('Stratégie 4'!$J$9:$J$508))),"")</f>
        <v/>
      </c>
      <c r="I87" s="15" t="n">
        <f aca="false">SUM($G$4:G87)</f>
        <v>3.4</v>
      </c>
    </row>
    <row r="88" customFormat="false" ht="15" hidden="false" customHeight="false" outlineLevel="0" collapsed="false">
      <c r="A88" s="34" t="n">
        <v>48214</v>
      </c>
      <c r="B88" s="35" t="n">
        <f aca="false">YEAR(A88)</f>
        <v>2032</v>
      </c>
      <c r="C88" s="12" t="n">
        <f aca="false">SUMPRODUCT((MONTH('Stratégie 1'!$A$9:$A$508)=MONTH($A88))*(YEAR('Stratégie 1'!$A$9:$A$508)=$B88)*('Stratégie 1'!$K$9:$K$508&lt;&gt;""))+SUMPRODUCT((MONTH('Stratégie 2'!$A$9:$A$508)=MONTH($A88))*(YEAR('Stratégie 2'!$A$9:$A$508)=$B88)*('Stratégie 2'!$K$9:$K$508&lt;&gt;""))+SUMPRODUCT((MONTH('Stratégie 3'!$A$9:$A$508)=MONTH($A88))*(YEAR('Stratégie 3'!$A$9:$A$508)=$B88)*('Stratégie 3'!$K$9:$K$508&lt;&gt;""))+SUMPRODUCT((MONTH('Stratégie 4'!$A$9:$A$508)=MONTH($A88))*(YEAR('Stratégie 4'!$A$9:$A$508)=$B88)*('Stratégie 4'!$K$9:$K$508&lt;&gt;""))</f>
        <v>0</v>
      </c>
      <c r="D88" s="12" t="n">
        <f aca="false">SUMPRODUCT((MONTH('Stratégie 1'!$A$9:$A$508)=MONTH($A88))*(YEAR('Stratégie 1'!$A$9:$A$508)=$B88)*('Stratégie 1'!$K$9:$K$508="W"))+SUMPRODUCT((MONTH('Stratégie 2'!$A$9:$A$508)=MONTH($A88))*(YEAR('Stratégie 2'!$A$9:$A$508)=$B88)*('Stratégie 2'!$K$9:$K$508="W"))+SUMPRODUCT((MONTH('Stratégie 3'!$A$9:$A$508)=MONTH($A88))*(YEAR('Stratégie 3'!$A$9:$A$508)=$B88)*('Stratégie 3'!$K$9:$K$508="W"))+SUMPRODUCT((MONTH('Stratégie 4'!$A$9:$A$508)=MONTH($A88))*(YEAR('Stratégie 4'!$A$9:$A$508)=$B88)*('Stratégie 4'!$K$9:$K$508="W"))</f>
        <v>0</v>
      </c>
      <c r="E88" s="12" t="n">
        <f aca="false">SUMPRODUCT((MONTH('Stratégie 1'!$A$9:$A$508)=MONTH($A88))*(YEAR('Stratégie 1'!$A$9:$A$508)=$B88)*('Stratégie 1'!$K$9:$K$508="L"))+SUMPRODUCT((MONTH('Stratégie 2'!$A$9:$A$508)=MONTH($A88))*(YEAR('Stratégie 2'!$A$9:$A$508)=$B88)*('Stratégie 2'!$K$9:$K$508="L"))+SUMPRODUCT((MONTH('Stratégie 3'!$A$9:$A$508)=MONTH($A88))*(YEAR('Stratégie 3'!$A$9:$A$508)=$B88)*('Stratégie 3'!$K$9:$K$508="L"))+SUMPRODUCT((MONTH('Stratégie 4'!$A$9:$A$508)=MONTH($A88))*(YEAR('Stratégie 4'!$A$9:$A$508)=$B88)*('Stratégie 4'!$K$9:$K$508="L"))</f>
        <v>0</v>
      </c>
      <c r="F88" s="13" t="str">
        <f aca="false">IFERROR(D88/C88,"")</f>
        <v/>
      </c>
      <c r="G88" s="15" t="n">
        <f aca="false">SUMPRODUCT((MONTH('Stratégie 1'!$A$9:$A$508)=MONTH($A88))*(YEAR('Stratégie 1'!$A$9:$A$508)=$B88)*N('Stratégie 1'!$L$9:$L$508))+SUMPRODUCT((MONTH('Stratégie 2'!$A$9:$A$508)=MONTH($A88))*(YEAR('Stratégie 2'!$A$9:$A$508)=$B88)*N('Stratégie 2'!$L$9:$L$508))+SUMPRODUCT((MONTH('Stratégie 3'!$A$9:$A$508)=MONTH($A88))*(YEAR('Stratégie 3'!$A$9:$A$508)=$B88)*N('Stratégie 3'!$L$9:$L$508))+SUMPRODUCT((MONTH('Stratégie 4'!$A$9:$A$508)=MONTH($A88))*(YEAR('Stratégie 4'!$A$9:$A$508)=$B88)*N('Stratégie 4'!$L$9:$L$508))</f>
        <v>0</v>
      </c>
      <c r="H88" s="13" t="str">
        <f aca="false">IFERROR(G88/(SUMPRODUCT((MONTH('Stratégie 1'!$A$9:$A$508)=MONTH($A88))*(YEAR('Stratégie 1'!$A$9:$A$508)=$B88)*N('Stratégie 1'!$J$9:$J$508))+SUMPRODUCT((MONTH('Stratégie 2'!$A$9:$A$508)=MONTH($A88))*(YEAR('Stratégie 2'!$A$9:$A$508)=$B88)*N('Stratégie 2'!$J$9:$J$508))+SUMPRODUCT((MONTH('Stratégie 3'!$A$9:$A$508)=MONTH($A88))*(YEAR('Stratégie 3'!$A$9:$A$508)=$B88)*N('Stratégie 3'!$J$9:$J$508))+SUMPRODUCT((MONTH('Stratégie 4'!$A$9:$A$508)=MONTH($A88))*(YEAR('Stratégie 4'!$A$9:$A$508)=$B88)*N('Stratégie 4'!$J$9:$J$508))),"")</f>
        <v/>
      </c>
      <c r="I88" s="15" t="n">
        <f aca="false">SUM($G$4:G88)</f>
        <v>3.4</v>
      </c>
    </row>
    <row r="89" customFormat="false" ht="15" hidden="false" customHeight="false" outlineLevel="0" collapsed="false">
      <c r="A89" s="34" t="n">
        <v>48245</v>
      </c>
      <c r="B89" s="35" t="n">
        <f aca="false">YEAR(A89)</f>
        <v>2032</v>
      </c>
      <c r="C89" s="12" t="n">
        <f aca="false">SUMPRODUCT((MONTH('Stratégie 1'!$A$9:$A$508)=MONTH($A89))*(YEAR('Stratégie 1'!$A$9:$A$508)=$B89)*('Stratégie 1'!$K$9:$K$508&lt;&gt;""))+SUMPRODUCT((MONTH('Stratégie 2'!$A$9:$A$508)=MONTH($A89))*(YEAR('Stratégie 2'!$A$9:$A$508)=$B89)*('Stratégie 2'!$K$9:$K$508&lt;&gt;""))+SUMPRODUCT((MONTH('Stratégie 3'!$A$9:$A$508)=MONTH($A89))*(YEAR('Stratégie 3'!$A$9:$A$508)=$B89)*('Stratégie 3'!$K$9:$K$508&lt;&gt;""))+SUMPRODUCT((MONTH('Stratégie 4'!$A$9:$A$508)=MONTH($A89))*(YEAR('Stratégie 4'!$A$9:$A$508)=$B89)*('Stratégie 4'!$K$9:$K$508&lt;&gt;""))</f>
        <v>0</v>
      </c>
      <c r="D89" s="12" t="n">
        <f aca="false">SUMPRODUCT((MONTH('Stratégie 1'!$A$9:$A$508)=MONTH($A89))*(YEAR('Stratégie 1'!$A$9:$A$508)=$B89)*('Stratégie 1'!$K$9:$K$508="W"))+SUMPRODUCT((MONTH('Stratégie 2'!$A$9:$A$508)=MONTH($A89))*(YEAR('Stratégie 2'!$A$9:$A$508)=$B89)*('Stratégie 2'!$K$9:$K$508="W"))+SUMPRODUCT((MONTH('Stratégie 3'!$A$9:$A$508)=MONTH($A89))*(YEAR('Stratégie 3'!$A$9:$A$508)=$B89)*('Stratégie 3'!$K$9:$K$508="W"))+SUMPRODUCT((MONTH('Stratégie 4'!$A$9:$A$508)=MONTH($A89))*(YEAR('Stratégie 4'!$A$9:$A$508)=$B89)*('Stratégie 4'!$K$9:$K$508="W"))</f>
        <v>0</v>
      </c>
      <c r="E89" s="12" t="n">
        <f aca="false">SUMPRODUCT((MONTH('Stratégie 1'!$A$9:$A$508)=MONTH($A89))*(YEAR('Stratégie 1'!$A$9:$A$508)=$B89)*('Stratégie 1'!$K$9:$K$508="L"))+SUMPRODUCT((MONTH('Stratégie 2'!$A$9:$A$508)=MONTH($A89))*(YEAR('Stratégie 2'!$A$9:$A$508)=$B89)*('Stratégie 2'!$K$9:$K$508="L"))+SUMPRODUCT((MONTH('Stratégie 3'!$A$9:$A$508)=MONTH($A89))*(YEAR('Stratégie 3'!$A$9:$A$508)=$B89)*('Stratégie 3'!$K$9:$K$508="L"))+SUMPRODUCT((MONTH('Stratégie 4'!$A$9:$A$508)=MONTH($A89))*(YEAR('Stratégie 4'!$A$9:$A$508)=$B89)*('Stratégie 4'!$K$9:$K$508="L"))</f>
        <v>0</v>
      </c>
      <c r="F89" s="13" t="str">
        <f aca="false">IFERROR(D89/C89,"")</f>
        <v/>
      </c>
      <c r="G89" s="15" t="n">
        <f aca="false">SUMPRODUCT((MONTH('Stratégie 1'!$A$9:$A$508)=MONTH($A89))*(YEAR('Stratégie 1'!$A$9:$A$508)=$B89)*N('Stratégie 1'!$L$9:$L$508))+SUMPRODUCT((MONTH('Stratégie 2'!$A$9:$A$508)=MONTH($A89))*(YEAR('Stratégie 2'!$A$9:$A$508)=$B89)*N('Stratégie 2'!$L$9:$L$508))+SUMPRODUCT((MONTH('Stratégie 3'!$A$9:$A$508)=MONTH($A89))*(YEAR('Stratégie 3'!$A$9:$A$508)=$B89)*N('Stratégie 3'!$L$9:$L$508))+SUMPRODUCT((MONTH('Stratégie 4'!$A$9:$A$508)=MONTH($A89))*(YEAR('Stratégie 4'!$A$9:$A$508)=$B89)*N('Stratégie 4'!$L$9:$L$508))</f>
        <v>0</v>
      </c>
      <c r="H89" s="13" t="str">
        <f aca="false">IFERROR(G89/(SUMPRODUCT((MONTH('Stratégie 1'!$A$9:$A$508)=MONTH($A89))*(YEAR('Stratégie 1'!$A$9:$A$508)=$B89)*N('Stratégie 1'!$J$9:$J$508))+SUMPRODUCT((MONTH('Stratégie 2'!$A$9:$A$508)=MONTH($A89))*(YEAR('Stratégie 2'!$A$9:$A$508)=$B89)*N('Stratégie 2'!$J$9:$J$508))+SUMPRODUCT((MONTH('Stratégie 3'!$A$9:$A$508)=MONTH($A89))*(YEAR('Stratégie 3'!$A$9:$A$508)=$B89)*N('Stratégie 3'!$J$9:$J$508))+SUMPRODUCT((MONTH('Stratégie 4'!$A$9:$A$508)=MONTH($A89))*(YEAR('Stratégie 4'!$A$9:$A$508)=$B89)*N('Stratégie 4'!$J$9:$J$508))),"")</f>
        <v/>
      </c>
      <c r="I89" s="15" t="n">
        <f aca="false">SUM($G$4:G89)</f>
        <v>3.4</v>
      </c>
    </row>
    <row r="90" customFormat="false" ht="15" hidden="false" customHeight="false" outlineLevel="0" collapsed="false">
      <c r="A90" s="34" t="n">
        <v>48274</v>
      </c>
      <c r="B90" s="35" t="n">
        <f aca="false">YEAR(A90)</f>
        <v>2032</v>
      </c>
      <c r="C90" s="12" t="n">
        <f aca="false">SUMPRODUCT((MONTH('Stratégie 1'!$A$9:$A$508)=MONTH($A90))*(YEAR('Stratégie 1'!$A$9:$A$508)=$B90)*('Stratégie 1'!$K$9:$K$508&lt;&gt;""))+SUMPRODUCT((MONTH('Stratégie 2'!$A$9:$A$508)=MONTH($A90))*(YEAR('Stratégie 2'!$A$9:$A$508)=$B90)*('Stratégie 2'!$K$9:$K$508&lt;&gt;""))+SUMPRODUCT((MONTH('Stratégie 3'!$A$9:$A$508)=MONTH($A90))*(YEAR('Stratégie 3'!$A$9:$A$508)=$B90)*('Stratégie 3'!$K$9:$K$508&lt;&gt;""))+SUMPRODUCT((MONTH('Stratégie 4'!$A$9:$A$508)=MONTH($A90))*(YEAR('Stratégie 4'!$A$9:$A$508)=$B90)*('Stratégie 4'!$K$9:$K$508&lt;&gt;""))</f>
        <v>0</v>
      </c>
      <c r="D90" s="12" t="n">
        <f aca="false">SUMPRODUCT((MONTH('Stratégie 1'!$A$9:$A$508)=MONTH($A90))*(YEAR('Stratégie 1'!$A$9:$A$508)=$B90)*('Stratégie 1'!$K$9:$K$508="W"))+SUMPRODUCT((MONTH('Stratégie 2'!$A$9:$A$508)=MONTH($A90))*(YEAR('Stratégie 2'!$A$9:$A$508)=$B90)*('Stratégie 2'!$K$9:$K$508="W"))+SUMPRODUCT((MONTH('Stratégie 3'!$A$9:$A$508)=MONTH($A90))*(YEAR('Stratégie 3'!$A$9:$A$508)=$B90)*('Stratégie 3'!$K$9:$K$508="W"))+SUMPRODUCT((MONTH('Stratégie 4'!$A$9:$A$508)=MONTH($A90))*(YEAR('Stratégie 4'!$A$9:$A$508)=$B90)*('Stratégie 4'!$K$9:$K$508="W"))</f>
        <v>0</v>
      </c>
      <c r="E90" s="12" t="n">
        <f aca="false">SUMPRODUCT((MONTH('Stratégie 1'!$A$9:$A$508)=MONTH($A90))*(YEAR('Stratégie 1'!$A$9:$A$508)=$B90)*('Stratégie 1'!$K$9:$K$508="L"))+SUMPRODUCT((MONTH('Stratégie 2'!$A$9:$A$508)=MONTH($A90))*(YEAR('Stratégie 2'!$A$9:$A$508)=$B90)*('Stratégie 2'!$K$9:$K$508="L"))+SUMPRODUCT((MONTH('Stratégie 3'!$A$9:$A$508)=MONTH($A90))*(YEAR('Stratégie 3'!$A$9:$A$508)=$B90)*('Stratégie 3'!$K$9:$K$508="L"))+SUMPRODUCT((MONTH('Stratégie 4'!$A$9:$A$508)=MONTH($A90))*(YEAR('Stratégie 4'!$A$9:$A$508)=$B90)*('Stratégie 4'!$K$9:$K$508="L"))</f>
        <v>0</v>
      </c>
      <c r="F90" s="13" t="str">
        <f aca="false">IFERROR(D90/C90,"")</f>
        <v/>
      </c>
      <c r="G90" s="15" t="n">
        <f aca="false">SUMPRODUCT((MONTH('Stratégie 1'!$A$9:$A$508)=MONTH($A90))*(YEAR('Stratégie 1'!$A$9:$A$508)=$B90)*N('Stratégie 1'!$L$9:$L$508))+SUMPRODUCT((MONTH('Stratégie 2'!$A$9:$A$508)=MONTH($A90))*(YEAR('Stratégie 2'!$A$9:$A$508)=$B90)*N('Stratégie 2'!$L$9:$L$508))+SUMPRODUCT((MONTH('Stratégie 3'!$A$9:$A$508)=MONTH($A90))*(YEAR('Stratégie 3'!$A$9:$A$508)=$B90)*N('Stratégie 3'!$L$9:$L$508))+SUMPRODUCT((MONTH('Stratégie 4'!$A$9:$A$508)=MONTH($A90))*(YEAR('Stratégie 4'!$A$9:$A$508)=$B90)*N('Stratégie 4'!$L$9:$L$508))</f>
        <v>0</v>
      </c>
      <c r="H90" s="13" t="str">
        <f aca="false">IFERROR(G90/(SUMPRODUCT((MONTH('Stratégie 1'!$A$9:$A$508)=MONTH($A90))*(YEAR('Stratégie 1'!$A$9:$A$508)=$B90)*N('Stratégie 1'!$J$9:$J$508))+SUMPRODUCT((MONTH('Stratégie 2'!$A$9:$A$508)=MONTH($A90))*(YEAR('Stratégie 2'!$A$9:$A$508)=$B90)*N('Stratégie 2'!$J$9:$J$508))+SUMPRODUCT((MONTH('Stratégie 3'!$A$9:$A$508)=MONTH($A90))*(YEAR('Stratégie 3'!$A$9:$A$508)=$B90)*N('Stratégie 3'!$J$9:$J$508))+SUMPRODUCT((MONTH('Stratégie 4'!$A$9:$A$508)=MONTH($A90))*(YEAR('Stratégie 4'!$A$9:$A$508)=$B90)*N('Stratégie 4'!$J$9:$J$508))),"")</f>
        <v/>
      </c>
      <c r="I90" s="15" t="n">
        <f aca="false">SUM($G$4:G90)</f>
        <v>3.4</v>
      </c>
    </row>
    <row r="91" customFormat="false" ht="15" hidden="false" customHeight="false" outlineLevel="0" collapsed="false">
      <c r="A91" s="34" t="n">
        <v>48305</v>
      </c>
      <c r="B91" s="35" t="n">
        <f aca="false">YEAR(A91)</f>
        <v>2032</v>
      </c>
      <c r="C91" s="12" t="n">
        <f aca="false">SUMPRODUCT((MONTH('Stratégie 1'!$A$9:$A$508)=MONTH($A91))*(YEAR('Stratégie 1'!$A$9:$A$508)=$B91)*('Stratégie 1'!$K$9:$K$508&lt;&gt;""))+SUMPRODUCT((MONTH('Stratégie 2'!$A$9:$A$508)=MONTH($A91))*(YEAR('Stratégie 2'!$A$9:$A$508)=$B91)*('Stratégie 2'!$K$9:$K$508&lt;&gt;""))+SUMPRODUCT((MONTH('Stratégie 3'!$A$9:$A$508)=MONTH($A91))*(YEAR('Stratégie 3'!$A$9:$A$508)=$B91)*('Stratégie 3'!$K$9:$K$508&lt;&gt;""))+SUMPRODUCT((MONTH('Stratégie 4'!$A$9:$A$508)=MONTH($A91))*(YEAR('Stratégie 4'!$A$9:$A$508)=$B91)*('Stratégie 4'!$K$9:$K$508&lt;&gt;""))</f>
        <v>0</v>
      </c>
      <c r="D91" s="12" t="n">
        <f aca="false">SUMPRODUCT((MONTH('Stratégie 1'!$A$9:$A$508)=MONTH($A91))*(YEAR('Stratégie 1'!$A$9:$A$508)=$B91)*('Stratégie 1'!$K$9:$K$508="W"))+SUMPRODUCT((MONTH('Stratégie 2'!$A$9:$A$508)=MONTH($A91))*(YEAR('Stratégie 2'!$A$9:$A$508)=$B91)*('Stratégie 2'!$K$9:$K$508="W"))+SUMPRODUCT((MONTH('Stratégie 3'!$A$9:$A$508)=MONTH($A91))*(YEAR('Stratégie 3'!$A$9:$A$508)=$B91)*('Stratégie 3'!$K$9:$K$508="W"))+SUMPRODUCT((MONTH('Stratégie 4'!$A$9:$A$508)=MONTH($A91))*(YEAR('Stratégie 4'!$A$9:$A$508)=$B91)*('Stratégie 4'!$K$9:$K$508="W"))</f>
        <v>0</v>
      </c>
      <c r="E91" s="12" t="n">
        <f aca="false">SUMPRODUCT((MONTH('Stratégie 1'!$A$9:$A$508)=MONTH($A91))*(YEAR('Stratégie 1'!$A$9:$A$508)=$B91)*('Stratégie 1'!$K$9:$K$508="L"))+SUMPRODUCT((MONTH('Stratégie 2'!$A$9:$A$508)=MONTH($A91))*(YEAR('Stratégie 2'!$A$9:$A$508)=$B91)*('Stratégie 2'!$K$9:$K$508="L"))+SUMPRODUCT((MONTH('Stratégie 3'!$A$9:$A$508)=MONTH($A91))*(YEAR('Stratégie 3'!$A$9:$A$508)=$B91)*('Stratégie 3'!$K$9:$K$508="L"))+SUMPRODUCT((MONTH('Stratégie 4'!$A$9:$A$508)=MONTH($A91))*(YEAR('Stratégie 4'!$A$9:$A$508)=$B91)*('Stratégie 4'!$K$9:$K$508="L"))</f>
        <v>0</v>
      </c>
      <c r="F91" s="13" t="str">
        <f aca="false">IFERROR(D91/C91,"")</f>
        <v/>
      </c>
      <c r="G91" s="15" t="n">
        <f aca="false">SUMPRODUCT((MONTH('Stratégie 1'!$A$9:$A$508)=MONTH($A91))*(YEAR('Stratégie 1'!$A$9:$A$508)=$B91)*N('Stratégie 1'!$L$9:$L$508))+SUMPRODUCT((MONTH('Stratégie 2'!$A$9:$A$508)=MONTH($A91))*(YEAR('Stratégie 2'!$A$9:$A$508)=$B91)*N('Stratégie 2'!$L$9:$L$508))+SUMPRODUCT((MONTH('Stratégie 3'!$A$9:$A$508)=MONTH($A91))*(YEAR('Stratégie 3'!$A$9:$A$508)=$B91)*N('Stratégie 3'!$L$9:$L$508))+SUMPRODUCT((MONTH('Stratégie 4'!$A$9:$A$508)=MONTH($A91))*(YEAR('Stratégie 4'!$A$9:$A$508)=$B91)*N('Stratégie 4'!$L$9:$L$508))</f>
        <v>0</v>
      </c>
      <c r="H91" s="13" t="str">
        <f aca="false">IFERROR(G91/(SUMPRODUCT((MONTH('Stratégie 1'!$A$9:$A$508)=MONTH($A91))*(YEAR('Stratégie 1'!$A$9:$A$508)=$B91)*N('Stratégie 1'!$J$9:$J$508))+SUMPRODUCT((MONTH('Stratégie 2'!$A$9:$A$508)=MONTH($A91))*(YEAR('Stratégie 2'!$A$9:$A$508)=$B91)*N('Stratégie 2'!$J$9:$J$508))+SUMPRODUCT((MONTH('Stratégie 3'!$A$9:$A$508)=MONTH($A91))*(YEAR('Stratégie 3'!$A$9:$A$508)=$B91)*N('Stratégie 3'!$J$9:$J$508))+SUMPRODUCT((MONTH('Stratégie 4'!$A$9:$A$508)=MONTH($A91))*(YEAR('Stratégie 4'!$A$9:$A$508)=$B91)*N('Stratégie 4'!$J$9:$J$508))),"")</f>
        <v/>
      </c>
      <c r="I91" s="15" t="n">
        <f aca="false">SUM($G$4:G91)</f>
        <v>3.4</v>
      </c>
    </row>
    <row r="92" customFormat="false" ht="15" hidden="false" customHeight="false" outlineLevel="0" collapsed="false">
      <c r="A92" s="34" t="n">
        <v>48335</v>
      </c>
      <c r="B92" s="35" t="n">
        <f aca="false">YEAR(A92)</f>
        <v>2032</v>
      </c>
      <c r="C92" s="12" t="n">
        <f aca="false">SUMPRODUCT((MONTH('Stratégie 1'!$A$9:$A$508)=MONTH($A92))*(YEAR('Stratégie 1'!$A$9:$A$508)=$B92)*('Stratégie 1'!$K$9:$K$508&lt;&gt;""))+SUMPRODUCT((MONTH('Stratégie 2'!$A$9:$A$508)=MONTH($A92))*(YEAR('Stratégie 2'!$A$9:$A$508)=$B92)*('Stratégie 2'!$K$9:$K$508&lt;&gt;""))+SUMPRODUCT((MONTH('Stratégie 3'!$A$9:$A$508)=MONTH($A92))*(YEAR('Stratégie 3'!$A$9:$A$508)=$B92)*('Stratégie 3'!$K$9:$K$508&lt;&gt;""))+SUMPRODUCT((MONTH('Stratégie 4'!$A$9:$A$508)=MONTH($A92))*(YEAR('Stratégie 4'!$A$9:$A$508)=$B92)*('Stratégie 4'!$K$9:$K$508&lt;&gt;""))</f>
        <v>0</v>
      </c>
      <c r="D92" s="12" t="n">
        <f aca="false">SUMPRODUCT((MONTH('Stratégie 1'!$A$9:$A$508)=MONTH($A92))*(YEAR('Stratégie 1'!$A$9:$A$508)=$B92)*('Stratégie 1'!$K$9:$K$508="W"))+SUMPRODUCT((MONTH('Stratégie 2'!$A$9:$A$508)=MONTH($A92))*(YEAR('Stratégie 2'!$A$9:$A$508)=$B92)*('Stratégie 2'!$K$9:$K$508="W"))+SUMPRODUCT((MONTH('Stratégie 3'!$A$9:$A$508)=MONTH($A92))*(YEAR('Stratégie 3'!$A$9:$A$508)=$B92)*('Stratégie 3'!$K$9:$K$508="W"))+SUMPRODUCT((MONTH('Stratégie 4'!$A$9:$A$508)=MONTH($A92))*(YEAR('Stratégie 4'!$A$9:$A$508)=$B92)*('Stratégie 4'!$K$9:$K$508="W"))</f>
        <v>0</v>
      </c>
      <c r="E92" s="12" t="n">
        <f aca="false">SUMPRODUCT((MONTH('Stratégie 1'!$A$9:$A$508)=MONTH($A92))*(YEAR('Stratégie 1'!$A$9:$A$508)=$B92)*('Stratégie 1'!$K$9:$K$508="L"))+SUMPRODUCT((MONTH('Stratégie 2'!$A$9:$A$508)=MONTH($A92))*(YEAR('Stratégie 2'!$A$9:$A$508)=$B92)*('Stratégie 2'!$K$9:$K$508="L"))+SUMPRODUCT((MONTH('Stratégie 3'!$A$9:$A$508)=MONTH($A92))*(YEAR('Stratégie 3'!$A$9:$A$508)=$B92)*('Stratégie 3'!$K$9:$K$508="L"))+SUMPRODUCT((MONTH('Stratégie 4'!$A$9:$A$508)=MONTH($A92))*(YEAR('Stratégie 4'!$A$9:$A$508)=$B92)*('Stratégie 4'!$K$9:$K$508="L"))</f>
        <v>0</v>
      </c>
      <c r="F92" s="13" t="str">
        <f aca="false">IFERROR(D92/C92,"")</f>
        <v/>
      </c>
      <c r="G92" s="15" t="n">
        <f aca="false">SUMPRODUCT((MONTH('Stratégie 1'!$A$9:$A$508)=MONTH($A92))*(YEAR('Stratégie 1'!$A$9:$A$508)=$B92)*N('Stratégie 1'!$L$9:$L$508))+SUMPRODUCT((MONTH('Stratégie 2'!$A$9:$A$508)=MONTH($A92))*(YEAR('Stratégie 2'!$A$9:$A$508)=$B92)*N('Stratégie 2'!$L$9:$L$508))+SUMPRODUCT((MONTH('Stratégie 3'!$A$9:$A$508)=MONTH($A92))*(YEAR('Stratégie 3'!$A$9:$A$508)=$B92)*N('Stratégie 3'!$L$9:$L$508))+SUMPRODUCT((MONTH('Stratégie 4'!$A$9:$A$508)=MONTH($A92))*(YEAR('Stratégie 4'!$A$9:$A$508)=$B92)*N('Stratégie 4'!$L$9:$L$508))</f>
        <v>0</v>
      </c>
      <c r="H92" s="13" t="str">
        <f aca="false">IFERROR(G92/(SUMPRODUCT((MONTH('Stratégie 1'!$A$9:$A$508)=MONTH($A92))*(YEAR('Stratégie 1'!$A$9:$A$508)=$B92)*N('Stratégie 1'!$J$9:$J$508))+SUMPRODUCT((MONTH('Stratégie 2'!$A$9:$A$508)=MONTH($A92))*(YEAR('Stratégie 2'!$A$9:$A$508)=$B92)*N('Stratégie 2'!$J$9:$J$508))+SUMPRODUCT((MONTH('Stratégie 3'!$A$9:$A$508)=MONTH($A92))*(YEAR('Stratégie 3'!$A$9:$A$508)=$B92)*N('Stratégie 3'!$J$9:$J$508))+SUMPRODUCT((MONTH('Stratégie 4'!$A$9:$A$508)=MONTH($A92))*(YEAR('Stratégie 4'!$A$9:$A$508)=$B92)*N('Stratégie 4'!$J$9:$J$508))),"")</f>
        <v/>
      </c>
      <c r="I92" s="15" t="n">
        <f aca="false">SUM($G$4:G92)</f>
        <v>3.4</v>
      </c>
    </row>
    <row r="93" customFormat="false" ht="15" hidden="false" customHeight="false" outlineLevel="0" collapsed="false">
      <c r="A93" s="34" t="n">
        <v>48366</v>
      </c>
      <c r="B93" s="35" t="n">
        <f aca="false">YEAR(A93)</f>
        <v>2032</v>
      </c>
      <c r="C93" s="12" t="n">
        <f aca="false">SUMPRODUCT((MONTH('Stratégie 1'!$A$9:$A$508)=MONTH($A93))*(YEAR('Stratégie 1'!$A$9:$A$508)=$B93)*('Stratégie 1'!$K$9:$K$508&lt;&gt;""))+SUMPRODUCT((MONTH('Stratégie 2'!$A$9:$A$508)=MONTH($A93))*(YEAR('Stratégie 2'!$A$9:$A$508)=$B93)*('Stratégie 2'!$K$9:$K$508&lt;&gt;""))+SUMPRODUCT((MONTH('Stratégie 3'!$A$9:$A$508)=MONTH($A93))*(YEAR('Stratégie 3'!$A$9:$A$508)=$B93)*('Stratégie 3'!$K$9:$K$508&lt;&gt;""))+SUMPRODUCT((MONTH('Stratégie 4'!$A$9:$A$508)=MONTH($A93))*(YEAR('Stratégie 4'!$A$9:$A$508)=$B93)*('Stratégie 4'!$K$9:$K$508&lt;&gt;""))</f>
        <v>0</v>
      </c>
      <c r="D93" s="12" t="n">
        <f aca="false">SUMPRODUCT((MONTH('Stratégie 1'!$A$9:$A$508)=MONTH($A93))*(YEAR('Stratégie 1'!$A$9:$A$508)=$B93)*('Stratégie 1'!$K$9:$K$508="W"))+SUMPRODUCT((MONTH('Stratégie 2'!$A$9:$A$508)=MONTH($A93))*(YEAR('Stratégie 2'!$A$9:$A$508)=$B93)*('Stratégie 2'!$K$9:$K$508="W"))+SUMPRODUCT((MONTH('Stratégie 3'!$A$9:$A$508)=MONTH($A93))*(YEAR('Stratégie 3'!$A$9:$A$508)=$B93)*('Stratégie 3'!$K$9:$K$508="W"))+SUMPRODUCT((MONTH('Stratégie 4'!$A$9:$A$508)=MONTH($A93))*(YEAR('Stratégie 4'!$A$9:$A$508)=$B93)*('Stratégie 4'!$K$9:$K$508="W"))</f>
        <v>0</v>
      </c>
      <c r="E93" s="12" t="n">
        <f aca="false">SUMPRODUCT((MONTH('Stratégie 1'!$A$9:$A$508)=MONTH($A93))*(YEAR('Stratégie 1'!$A$9:$A$508)=$B93)*('Stratégie 1'!$K$9:$K$508="L"))+SUMPRODUCT((MONTH('Stratégie 2'!$A$9:$A$508)=MONTH($A93))*(YEAR('Stratégie 2'!$A$9:$A$508)=$B93)*('Stratégie 2'!$K$9:$K$508="L"))+SUMPRODUCT((MONTH('Stratégie 3'!$A$9:$A$508)=MONTH($A93))*(YEAR('Stratégie 3'!$A$9:$A$508)=$B93)*('Stratégie 3'!$K$9:$K$508="L"))+SUMPRODUCT((MONTH('Stratégie 4'!$A$9:$A$508)=MONTH($A93))*(YEAR('Stratégie 4'!$A$9:$A$508)=$B93)*('Stratégie 4'!$K$9:$K$508="L"))</f>
        <v>0</v>
      </c>
      <c r="F93" s="13" t="str">
        <f aca="false">IFERROR(D93/C93,"")</f>
        <v/>
      </c>
      <c r="G93" s="15" t="n">
        <f aca="false">SUMPRODUCT((MONTH('Stratégie 1'!$A$9:$A$508)=MONTH($A93))*(YEAR('Stratégie 1'!$A$9:$A$508)=$B93)*N('Stratégie 1'!$L$9:$L$508))+SUMPRODUCT((MONTH('Stratégie 2'!$A$9:$A$508)=MONTH($A93))*(YEAR('Stratégie 2'!$A$9:$A$508)=$B93)*N('Stratégie 2'!$L$9:$L$508))+SUMPRODUCT((MONTH('Stratégie 3'!$A$9:$A$508)=MONTH($A93))*(YEAR('Stratégie 3'!$A$9:$A$508)=$B93)*N('Stratégie 3'!$L$9:$L$508))+SUMPRODUCT((MONTH('Stratégie 4'!$A$9:$A$508)=MONTH($A93))*(YEAR('Stratégie 4'!$A$9:$A$508)=$B93)*N('Stratégie 4'!$L$9:$L$508))</f>
        <v>0</v>
      </c>
      <c r="H93" s="13" t="str">
        <f aca="false">IFERROR(G93/(SUMPRODUCT((MONTH('Stratégie 1'!$A$9:$A$508)=MONTH($A93))*(YEAR('Stratégie 1'!$A$9:$A$508)=$B93)*N('Stratégie 1'!$J$9:$J$508))+SUMPRODUCT((MONTH('Stratégie 2'!$A$9:$A$508)=MONTH($A93))*(YEAR('Stratégie 2'!$A$9:$A$508)=$B93)*N('Stratégie 2'!$J$9:$J$508))+SUMPRODUCT((MONTH('Stratégie 3'!$A$9:$A$508)=MONTH($A93))*(YEAR('Stratégie 3'!$A$9:$A$508)=$B93)*N('Stratégie 3'!$J$9:$J$508))+SUMPRODUCT((MONTH('Stratégie 4'!$A$9:$A$508)=MONTH($A93))*(YEAR('Stratégie 4'!$A$9:$A$508)=$B93)*N('Stratégie 4'!$J$9:$J$508))),"")</f>
        <v/>
      </c>
      <c r="I93" s="15" t="n">
        <f aca="false">SUM($G$4:G93)</f>
        <v>3.4</v>
      </c>
    </row>
    <row r="94" customFormat="false" ht="15" hidden="false" customHeight="false" outlineLevel="0" collapsed="false">
      <c r="A94" s="34" t="n">
        <v>48396</v>
      </c>
      <c r="B94" s="35" t="n">
        <f aca="false">YEAR(A94)</f>
        <v>2032</v>
      </c>
      <c r="C94" s="12" t="n">
        <f aca="false">SUMPRODUCT((MONTH('Stratégie 1'!$A$9:$A$508)=MONTH($A94))*(YEAR('Stratégie 1'!$A$9:$A$508)=$B94)*('Stratégie 1'!$K$9:$K$508&lt;&gt;""))+SUMPRODUCT((MONTH('Stratégie 2'!$A$9:$A$508)=MONTH($A94))*(YEAR('Stratégie 2'!$A$9:$A$508)=$B94)*('Stratégie 2'!$K$9:$K$508&lt;&gt;""))+SUMPRODUCT((MONTH('Stratégie 3'!$A$9:$A$508)=MONTH($A94))*(YEAR('Stratégie 3'!$A$9:$A$508)=$B94)*('Stratégie 3'!$K$9:$K$508&lt;&gt;""))+SUMPRODUCT((MONTH('Stratégie 4'!$A$9:$A$508)=MONTH($A94))*(YEAR('Stratégie 4'!$A$9:$A$508)=$B94)*('Stratégie 4'!$K$9:$K$508&lt;&gt;""))</f>
        <v>0</v>
      </c>
      <c r="D94" s="12" t="n">
        <f aca="false">SUMPRODUCT((MONTH('Stratégie 1'!$A$9:$A$508)=MONTH($A94))*(YEAR('Stratégie 1'!$A$9:$A$508)=$B94)*('Stratégie 1'!$K$9:$K$508="W"))+SUMPRODUCT((MONTH('Stratégie 2'!$A$9:$A$508)=MONTH($A94))*(YEAR('Stratégie 2'!$A$9:$A$508)=$B94)*('Stratégie 2'!$K$9:$K$508="W"))+SUMPRODUCT((MONTH('Stratégie 3'!$A$9:$A$508)=MONTH($A94))*(YEAR('Stratégie 3'!$A$9:$A$508)=$B94)*('Stratégie 3'!$K$9:$K$508="W"))+SUMPRODUCT((MONTH('Stratégie 4'!$A$9:$A$508)=MONTH($A94))*(YEAR('Stratégie 4'!$A$9:$A$508)=$B94)*('Stratégie 4'!$K$9:$K$508="W"))</f>
        <v>0</v>
      </c>
      <c r="E94" s="12" t="n">
        <f aca="false">SUMPRODUCT((MONTH('Stratégie 1'!$A$9:$A$508)=MONTH($A94))*(YEAR('Stratégie 1'!$A$9:$A$508)=$B94)*('Stratégie 1'!$K$9:$K$508="L"))+SUMPRODUCT((MONTH('Stratégie 2'!$A$9:$A$508)=MONTH($A94))*(YEAR('Stratégie 2'!$A$9:$A$508)=$B94)*('Stratégie 2'!$K$9:$K$508="L"))+SUMPRODUCT((MONTH('Stratégie 3'!$A$9:$A$508)=MONTH($A94))*(YEAR('Stratégie 3'!$A$9:$A$508)=$B94)*('Stratégie 3'!$K$9:$K$508="L"))+SUMPRODUCT((MONTH('Stratégie 4'!$A$9:$A$508)=MONTH($A94))*(YEAR('Stratégie 4'!$A$9:$A$508)=$B94)*('Stratégie 4'!$K$9:$K$508="L"))</f>
        <v>0</v>
      </c>
      <c r="F94" s="13" t="str">
        <f aca="false">IFERROR(D94/C94,"")</f>
        <v/>
      </c>
      <c r="G94" s="15" t="n">
        <f aca="false">SUMPRODUCT((MONTH('Stratégie 1'!$A$9:$A$508)=MONTH($A94))*(YEAR('Stratégie 1'!$A$9:$A$508)=$B94)*N('Stratégie 1'!$L$9:$L$508))+SUMPRODUCT((MONTH('Stratégie 2'!$A$9:$A$508)=MONTH($A94))*(YEAR('Stratégie 2'!$A$9:$A$508)=$B94)*N('Stratégie 2'!$L$9:$L$508))+SUMPRODUCT((MONTH('Stratégie 3'!$A$9:$A$508)=MONTH($A94))*(YEAR('Stratégie 3'!$A$9:$A$508)=$B94)*N('Stratégie 3'!$L$9:$L$508))+SUMPRODUCT((MONTH('Stratégie 4'!$A$9:$A$508)=MONTH($A94))*(YEAR('Stratégie 4'!$A$9:$A$508)=$B94)*N('Stratégie 4'!$L$9:$L$508))</f>
        <v>0</v>
      </c>
      <c r="H94" s="13" t="str">
        <f aca="false">IFERROR(G94/(SUMPRODUCT((MONTH('Stratégie 1'!$A$9:$A$508)=MONTH($A94))*(YEAR('Stratégie 1'!$A$9:$A$508)=$B94)*N('Stratégie 1'!$J$9:$J$508))+SUMPRODUCT((MONTH('Stratégie 2'!$A$9:$A$508)=MONTH($A94))*(YEAR('Stratégie 2'!$A$9:$A$508)=$B94)*N('Stratégie 2'!$J$9:$J$508))+SUMPRODUCT((MONTH('Stratégie 3'!$A$9:$A$508)=MONTH($A94))*(YEAR('Stratégie 3'!$A$9:$A$508)=$B94)*N('Stratégie 3'!$J$9:$J$508))+SUMPRODUCT((MONTH('Stratégie 4'!$A$9:$A$508)=MONTH($A94))*(YEAR('Stratégie 4'!$A$9:$A$508)=$B94)*N('Stratégie 4'!$J$9:$J$508))),"")</f>
        <v/>
      </c>
      <c r="I94" s="15" t="n">
        <f aca="false">SUM($G$4:G94)</f>
        <v>3.4</v>
      </c>
    </row>
    <row r="95" customFormat="false" ht="15" hidden="false" customHeight="false" outlineLevel="0" collapsed="false">
      <c r="A95" s="34" t="n">
        <v>48427</v>
      </c>
      <c r="B95" s="35" t="n">
        <f aca="false">YEAR(A95)</f>
        <v>2032</v>
      </c>
      <c r="C95" s="12" t="n">
        <f aca="false">SUMPRODUCT((MONTH('Stratégie 1'!$A$9:$A$508)=MONTH($A95))*(YEAR('Stratégie 1'!$A$9:$A$508)=$B95)*('Stratégie 1'!$K$9:$K$508&lt;&gt;""))+SUMPRODUCT((MONTH('Stratégie 2'!$A$9:$A$508)=MONTH($A95))*(YEAR('Stratégie 2'!$A$9:$A$508)=$B95)*('Stratégie 2'!$K$9:$K$508&lt;&gt;""))+SUMPRODUCT((MONTH('Stratégie 3'!$A$9:$A$508)=MONTH($A95))*(YEAR('Stratégie 3'!$A$9:$A$508)=$B95)*('Stratégie 3'!$K$9:$K$508&lt;&gt;""))+SUMPRODUCT((MONTH('Stratégie 4'!$A$9:$A$508)=MONTH($A95))*(YEAR('Stratégie 4'!$A$9:$A$508)=$B95)*('Stratégie 4'!$K$9:$K$508&lt;&gt;""))</f>
        <v>0</v>
      </c>
      <c r="D95" s="12" t="n">
        <f aca="false">SUMPRODUCT((MONTH('Stratégie 1'!$A$9:$A$508)=MONTH($A95))*(YEAR('Stratégie 1'!$A$9:$A$508)=$B95)*('Stratégie 1'!$K$9:$K$508="W"))+SUMPRODUCT((MONTH('Stratégie 2'!$A$9:$A$508)=MONTH($A95))*(YEAR('Stratégie 2'!$A$9:$A$508)=$B95)*('Stratégie 2'!$K$9:$K$508="W"))+SUMPRODUCT((MONTH('Stratégie 3'!$A$9:$A$508)=MONTH($A95))*(YEAR('Stratégie 3'!$A$9:$A$508)=$B95)*('Stratégie 3'!$K$9:$K$508="W"))+SUMPRODUCT((MONTH('Stratégie 4'!$A$9:$A$508)=MONTH($A95))*(YEAR('Stratégie 4'!$A$9:$A$508)=$B95)*('Stratégie 4'!$K$9:$K$508="W"))</f>
        <v>0</v>
      </c>
      <c r="E95" s="12" t="n">
        <f aca="false">SUMPRODUCT((MONTH('Stratégie 1'!$A$9:$A$508)=MONTH($A95))*(YEAR('Stratégie 1'!$A$9:$A$508)=$B95)*('Stratégie 1'!$K$9:$K$508="L"))+SUMPRODUCT((MONTH('Stratégie 2'!$A$9:$A$508)=MONTH($A95))*(YEAR('Stratégie 2'!$A$9:$A$508)=$B95)*('Stratégie 2'!$K$9:$K$508="L"))+SUMPRODUCT((MONTH('Stratégie 3'!$A$9:$A$508)=MONTH($A95))*(YEAR('Stratégie 3'!$A$9:$A$508)=$B95)*('Stratégie 3'!$K$9:$K$508="L"))+SUMPRODUCT((MONTH('Stratégie 4'!$A$9:$A$508)=MONTH($A95))*(YEAR('Stratégie 4'!$A$9:$A$508)=$B95)*('Stratégie 4'!$K$9:$K$508="L"))</f>
        <v>0</v>
      </c>
      <c r="F95" s="13" t="str">
        <f aca="false">IFERROR(D95/C95,"")</f>
        <v/>
      </c>
      <c r="G95" s="15" t="n">
        <f aca="false">SUMPRODUCT((MONTH('Stratégie 1'!$A$9:$A$508)=MONTH($A95))*(YEAR('Stratégie 1'!$A$9:$A$508)=$B95)*N('Stratégie 1'!$L$9:$L$508))+SUMPRODUCT((MONTH('Stratégie 2'!$A$9:$A$508)=MONTH($A95))*(YEAR('Stratégie 2'!$A$9:$A$508)=$B95)*N('Stratégie 2'!$L$9:$L$508))+SUMPRODUCT((MONTH('Stratégie 3'!$A$9:$A$508)=MONTH($A95))*(YEAR('Stratégie 3'!$A$9:$A$508)=$B95)*N('Stratégie 3'!$L$9:$L$508))+SUMPRODUCT((MONTH('Stratégie 4'!$A$9:$A$508)=MONTH($A95))*(YEAR('Stratégie 4'!$A$9:$A$508)=$B95)*N('Stratégie 4'!$L$9:$L$508))</f>
        <v>0</v>
      </c>
      <c r="H95" s="13" t="str">
        <f aca="false">IFERROR(G95/(SUMPRODUCT((MONTH('Stratégie 1'!$A$9:$A$508)=MONTH($A95))*(YEAR('Stratégie 1'!$A$9:$A$508)=$B95)*N('Stratégie 1'!$J$9:$J$508))+SUMPRODUCT((MONTH('Stratégie 2'!$A$9:$A$508)=MONTH($A95))*(YEAR('Stratégie 2'!$A$9:$A$508)=$B95)*N('Stratégie 2'!$J$9:$J$508))+SUMPRODUCT((MONTH('Stratégie 3'!$A$9:$A$508)=MONTH($A95))*(YEAR('Stratégie 3'!$A$9:$A$508)=$B95)*N('Stratégie 3'!$J$9:$J$508))+SUMPRODUCT((MONTH('Stratégie 4'!$A$9:$A$508)=MONTH($A95))*(YEAR('Stratégie 4'!$A$9:$A$508)=$B95)*N('Stratégie 4'!$J$9:$J$508))),"")</f>
        <v/>
      </c>
      <c r="I95" s="15" t="n">
        <f aca="false">SUM($G$4:G95)</f>
        <v>3.4</v>
      </c>
    </row>
    <row r="96" customFormat="false" ht="15" hidden="false" customHeight="false" outlineLevel="0" collapsed="false">
      <c r="A96" s="34" t="n">
        <v>48458</v>
      </c>
      <c r="B96" s="35" t="n">
        <f aca="false">YEAR(A96)</f>
        <v>2032</v>
      </c>
      <c r="C96" s="12" t="n">
        <f aca="false">SUMPRODUCT((MONTH('Stratégie 1'!$A$9:$A$508)=MONTH($A96))*(YEAR('Stratégie 1'!$A$9:$A$508)=$B96)*('Stratégie 1'!$K$9:$K$508&lt;&gt;""))+SUMPRODUCT((MONTH('Stratégie 2'!$A$9:$A$508)=MONTH($A96))*(YEAR('Stratégie 2'!$A$9:$A$508)=$B96)*('Stratégie 2'!$K$9:$K$508&lt;&gt;""))+SUMPRODUCT((MONTH('Stratégie 3'!$A$9:$A$508)=MONTH($A96))*(YEAR('Stratégie 3'!$A$9:$A$508)=$B96)*('Stratégie 3'!$K$9:$K$508&lt;&gt;""))+SUMPRODUCT((MONTH('Stratégie 4'!$A$9:$A$508)=MONTH($A96))*(YEAR('Stratégie 4'!$A$9:$A$508)=$B96)*('Stratégie 4'!$K$9:$K$508&lt;&gt;""))</f>
        <v>0</v>
      </c>
      <c r="D96" s="12" t="n">
        <f aca="false">SUMPRODUCT((MONTH('Stratégie 1'!$A$9:$A$508)=MONTH($A96))*(YEAR('Stratégie 1'!$A$9:$A$508)=$B96)*('Stratégie 1'!$K$9:$K$508="W"))+SUMPRODUCT((MONTH('Stratégie 2'!$A$9:$A$508)=MONTH($A96))*(YEAR('Stratégie 2'!$A$9:$A$508)=$B96)*('Stratégie 2'!$K$9:$K$508="W"))+SUMPRODUCT((MONTH('Stratégie 3'!$A$9:$A$508)=MONTH($A96))*(YEAR('Stratégie 3'!$A$9:$A$508)=$B96)*('Stratégie 3'!$K$9:$K$508="W"))+SUMPRODUCT((MONTH('Stratégie 4'!$A$9:$A$508)=MONTH($A96))*(YEAR('Stratégie 4'!$A$9:$A$508)=$B96)*('Stratégie 4'!$K$9:$K$508="W"))</f>
        <v>0</v>
      </c>
      <c r="E96" s="12" t="n">
        <f aca="false">SUMPRODUCT((MONTH('Stratégie 1'!$A$9:$A$508)=MONTH($A96))*(YEAR('Stratégie 1'!$A$9:$A$508)=$B96)*('Stratégie 1'!$K$9:$K$508="L"))+SUMPRODUCT((MONTH('Stratégie 2'!$A$9:$A$508)=MONTH($A96))*(YEAR('Stratégie 2'!$A$9:$A$508)=$B96)*('Stratégie 2'!$K$9:$K$508="L"))+SUMPRODUCT((MONTH('Stratégie 3'!$A$9:$A$508)=MONTH($A96))*(YEAR('Stratégie 3'!$A$9:$A$508)=$B96)*('Stratégie 3'!$K$9:$K$508="L"))+SUMPRODUCT((MONTH('Stratégie 4'!$A$9:$A$508)=MONTH($A96))*(YEAR('Stratégie 4'!$A$9:$A$508)=$B96)*('Stratégie 4'!$K$9:$K$508="L"))</f>
        <v>0</v>
      </c>
      <c r="F96" s="13" t="str">
        <f aca="false">IFERROR(D96/C96,"")</f>
        <v/>
      </c>
      <c r="G96" s="15" t="n">
        <f aca="false">SUMPRODUCT((MONTH('Stratégie 1'!$A$9:$A$508)=MONTH($A96))*(YEAR('Stratégie 1'!$A$9:$A$508)=$B96)*N('Stratégie 1'!$L$9:$L$508))+SUMPRODUCT((MONTH('Stratégie 2'!$A$9:$A$508)=MONTH($A96))*(YEAR('Stratégie 2'!$A$9:$A$508)=$B96)*N('Stratégie 2'!$L$9:$L$508))+SUMPRODUCT((MONTH('Stratégie 3'!$A$9:$A$508)=MONTH($A96))*(YEAR('Stratégie 3'!$A$9:$A$508)=$B96)*N('Stratégie 3'!$L$9:$L$508))+SUMPRODUCT((MONTH('Stratégie 4'!$A$9:$A$508)=MONTH($A96))*(YEAR('Stratégie 4'!$A$9:$A$508)=$B96)*N('Stratégie 4'!$L$9:$L$508))</f>
        <v>0</v>
      </c>
      <c r="H96" s="13" t="str">
        <f aca="false">IFERROR(G96/(SUMPRODUCT((MONTH('Stratégie 1'!$A$9:$A$508)=MONTH($A96))*(YEAR('Stratégie 1'!$A$9:$A$508)=$B96)*N('Stratégie 1'!$J$9:$J$508))+SUMPRODUCT((MONTH('Stratégie 2'!$A$9:$A$508)=MONTH($A96))*(YEAR('Stratégie 2'!$A$9:$A$508)=$B96)*N('Stratégie 2'!$J$9:$J$508))+SUMPRODUCT((MONTH('Stratégie 3'!$A$9:$A$508)=MONTH($A96))*(YEAR('Stratégie 3'!$A$9:$A$508)=$B96)*N('Stratégie 3'!$J$9:$J$508))+SUMPRODUCT((MONTH('Stratégie 4'!$A$9:$A$508)=MONTH($A96))*(YEAR('Stratégie 4'!$A$9:$A$508)=$B96)*N('Stratégie 4'!$J$9:$J$508))),"")</f>
        <v/>
      </c>
      <c r="I96" s="15" t="n">
        <f aca="false">SUM($G$4:G96)</f>
        <v>3.4</v>
      </c>
    </row>
    <row r="97" customFormat="false" ht="15" hidden="false" customHeight="false" outlineLevel="0" collapsed="false">
      <c r="A97" s="34" t="n">
        <v>48488</v>
      </c>
      <c r="B97" s="35" t="n">
        <f aca="false">YEAR(A97)</f>
        <v>2032</v>
      </c>
      <c r="C97" s="12" t="n">
        <f aca="false">SUMPRODUCT((MONTH('Stratégie 1'!$A$9:$A$508)=MONTH($A97))*(YEAR('Stratégie 1'!$A$9:$A$508)=$B97)*('Stratégie 1'!$K$9:$K$508&lt;&gt;""))+SUMPRODUCT((MONTH('Stratégie 2'!$A$9:$A$508)=MONTH($A97))*(YEAR('Stratégie 2'!$A$9:$A$508)=$B97)*('Stratégie 2'!$K$9:$K$508&lt;&gt;""))+SUMPRODUCT((MONTH('Stratégie 3'!$A$9:$A$508)=MONTH($A97))*(YEAR('Stratégie 3'!$A$9:$A$508)=$B97)*('Stratégie 3'!$K$9:$K$508&lt;&gt;""))+SUMPRODUCT((MONTH('Stratégie 4'!$A$9:$A$508)=MONTH($A97))*(YEAR('Stratégie 4'!$A$9:$A$508)=$B97)*('Stratégie 4'!$K$9:$K$508&lt;&gt;""))</f>
        <v>0</v>
      </c>
      <c r="D97" s="12" t="n">
        <f aca="false">SUMPRODUCT((MONTH('Stratégie 1'!$A$9:$A$508)=MONTH($A97))*(YEAR('Stratégie 1'!$A$9:$A$508)=$B97)*('Stratégie 1'!$K$9:$K$508="W"))+SUMPRODUCT((MONTH('Stratégie 2'!$A$9:$A$508)=MONTH($A97))*(YEAR('Stratégie 2'!$A$9:$A$508)=$B97)*('Stratégie 2'!$K$9:$K$508="W"))+SUMPRODUCT((MONTH('Stratégie 3'!$A$9:$A$508)=MONTH($A97))*(YEAR('Stratégie 3'!$A$9:$A$508)=$B97)*('Stratégie 3'!$K$9:$K$508="W"))+SUMPRODUCT((MONTH('Stratégie 4'!$A$9:$A$508)=MONTH($A97))*(YEAR('Stratégie 4'!$A$9:$A$508)=$B97)*('Stratégie 4'!$K$9:$K$508="W"))</f>
        <v>0</v>
      </c>
      <c r="E97" s="12" t="n">
        <f aca="false">SUMPRODUCT((MONTH('Stratégie 1'!$A$9:$A$508)=MONTH($A97))*(YEAR('Stratégie 1'!$A$9:$A$508)=$B97)*('Stratégie 1'!$K$9:$K$508="L"))+SUMPRODUCT((MONTH('Stratégie 2'!$A$9:$A$508)=MONTH($A97))*(YEAR('Stratégie 2'!$A$9:$A$508)=$B97)*('Stratégie 2'!$K$9:$K$508="L"))+SUMPRODUCT((MONTH('Stratégie 3'!$A$9:$A$508)=MONTH($A97))*(YEAR('Stratégie 3'!$A$9:$A$508)=$B97)*('Stratégie 3'!$K$9:$K$508="L"))+SUMPRODUCT((MONTH('Stratégie 4'!$A$9:$A$508)=MONTH($A97))*(YEAR('Stratégie 4'!$A$9:$A$508)=$B97)*('Stratégie 4'!$K$9:$K$508="L"))</f>
        <v>0</v>
      </c>
      <c r="F97" s="13" t="str">
        <f aca="false">IFERROR(D97/C97,"")</f>
        <v/>
      </c>
      <c r="G97" s="15" t="n">
        <f aca="false">SUMPRODUCT((MONTH('Stratégie 1'!$A$9:$A$508)=MONTH($A97))*(YEAR('Stratégie 1'!$A$9:$A$508)=$B97)*N('Stratégie 1'!$L$9:$L$508))+SUMPRODUCT((MONTH('Stratégie 2'!$A$9:$A$508)=MONTH($A97))*(YEAR('Stratégie 2'!$A$9:$A$508)=$B97)*N('Stratégie 2'!$L$9:$L$508))+SUMPRODUCT((MONTH('Stratégie 3'!$A$9:$A$508)=MONTH($A97))*(YEAR('Stratégie 3'!$A$9:$A$508)=$B97)*N('Stratégie 3'!$L$9:$L$508))+SUMPRODUCT((MONTH('Stratégie 4'!$A$9:$A$508)=MONTH($A97))*(YEAR('Stratégie 4'!$A$9:$A$508)=$B97)*N('Stratégie 4'!$L$9:$L$508))</f>
        <v>0</v>
      </c>
      <c r="H97" s="13" t="str">
        <f aca="false">IFERROR(G97/(SUMPRODUCT((MONTH('Stratégie 1'!$A$9:$A$508)=MONTH($A97))*(YEAR('Stratégie 1'!$A$9:$A$508)=$B97)*N('Stratégie 1'!$J$9:$J$508))+SUMPRODUCT((MONTH('Stratégie 2'!$A$9:$A$508)=MONTH($A97))*(YEAR('Stratégie 2'!$A$9:$A$508)=$B97)*N('Stratégie 2'!$J$9:$J$508))+SUMPRODUCT((MONTH('Stratégie 3'!$A$9:$A$508)=MONTH($A97))*(YEAR('Stratégie 3'!$A$9:$A$508)=$B97)*N('Stratégie 3'!$J$9:$J$508))+SUMPRODUCT((MONTH('Stratégie 4'!$A$9:$A$508)=MONTH($A97))*(YEAR('Stratégie 4'!$A$9:$A$508)=$B97)*N('Stratégie 4'!$J$9:$J$508))),"")</f>
        <v/>
      </c>
      <c r="I97" s="15" t="n">
        <f aca="false">SUM($G$4:G97)</f>
        <v>3.4</v>
      </c>
    </row>
    <row r="98" customFormat="false" ht="15" hidden="false" customHeight="false" outlineLevel="0" collapsed="false">
      <c r="A98" s="34" t="n">
        <v>48519</v>
      </c>
      <c r="B98" s="35" t="n">
        <f aca="false">YEAR(A98)</f>
        <v>2032</v>
      </c>
      <c r="C98" s="12" t="n">
        <f aca="false">SUMPRODUCT((MONTH('Stratégie 1'!$A$9:$A$508)=MONTH($A98))*(YEAR('Stratégie 1'!$A$9:$A$508)=$B98)*('Stratégie 1'!$K$9:$K$508&lt;&gt;""))+SUMPRODUCT((MONTH('Stratégie 2'!$A$9:$A$508)=MONTH($A98))*(YEAR('Stratégie 2'!$A$9:$A$508)=$B98)*('Stratégie 2'!$K$9:$K$508&lt;&gt;""))+SUMPRODUCT((MONTH('Stratégie 3'!$A$9:$A$508)=MONTH($A98))*(YEAR('Stratégie 3'!$A$9:$A$508)=$B98)*('Stratégie 3'!$K$9:$K$508&lt;&gt;""))+SUMPRODUCT((MONTH('Stratégie 4'!$A$9:$A$508)=MONTH($A98))*(YEAR('Stratégie 4'!$A$9:$A$508)=$B98)*('Stratégie 4'!$K$9:$K$508&lt;&gt;""))</f>
        <v>0</v>
      </c>
      <c r="D98" s="12" t="n">
        <f aca="false">SUMPRODUCT((MONTH('Stratégie 1'!$A$9:$A$508)=MONTH($A98))*(YEAR('Stratégie 1'!$A$9:$A$508)=$B98)*('Stratégie 1'!$K$9:$K$508="W"))+SUMPRODUCT((MONTH('Stratégie 2'!$A$9:$A$508)=MONTH($A98))*(YEAR('Stratégie 2'!$A$9:$A$508)=$B98)*('Stratégie 2'!$K$9:$K$508="W"))+SUMPRODUCT((MONTH('Stratégie 3'!$A$9:$A$508)=MONTH($A98))*(YEAR('Stratégie 3'!$A$9:$A$508)=$B98)*('Stratégie 3'!$K$9:$K$508="W"))+SUMPRODUCT((MONTH('Stratégie 4'!$A$9:$A$508)=MONTH($A98))*(YEAR('Stratégie 4'!$A$9:$A$508)=$B98)*('Stratégie 4'!$K$9:$K$508="W"))</f>
        <v>0</v>
      </c>
      <c r="E98" s="12" t="n">
        <f aca="false">SUMPRODUCT((MONTH('Stratégie 1'!$A$9:$A$508)=MONTH($A98))*(YEAR('Stratégie 1'!$A$9:$A$508)=$B98)*('Stratégie 1'!$K$9:$K$508="L"))+SUMPRODUCT((MONTH('Stratégie 2'!$A$9:$A$508)=MONTH($A98))*(YEAR('Stratégie 2'!$A$9:$A$508)=$B98)*('Stratégie 2'!$K$9:$K$508="L"))+SUMPRODUCT((MONTH('Stratégie 3'!$A$9:$A$508)=MONTH($A98))*(YEAR('Stratégie 3'!$A$9:$A$508)=$B98)*('Stratégie 3'!$K$9:$K$508="L"))+SUMPRODUCT((MONTH('Stratégie 4'!$A$9:$A$508)=MONTH($A98))*(YEAR('Stratégie 4'!$A$9:$A$508)=$B98)*('Stratégie 4'!$K$9:$K$508="L"))</f>
        <v>0</v>
      </c>
      <c r="F98" s="13" t="str">
        <f aca="false">IFERROR(D98/C98,"")</f>
        <v/>
      </c>
      <c r="G98" s="15" t="n">
        <f aca="false">SUMPRODUCT((MONTH('Stratégie 1'!$A$9:$A$508)=MONTH($A98))*(YEAR('Stratégie 1'!$A$9:$A$508)=$B98)*N('Stratégie 1'!$L$9:$L$508))+SUMPRODUCT((MONTH('Stratégie 2'!$A$9:$A$508)=MONTH($A98))*(YEAR('Stratégie 2'!$A$9:$A$508)=$B98)*N('Stratégie 2'!$L$9:$L$508))+SUMPRODUCT((MONTH('Stratégie 3'!$A$9:$A$508)=MONTH($A98))*(YEAR('Stratégie 3'!$A$9:$A$508)=$B98)*N('Stratégie 3'!$L$9:$L$508))+SUMPRODUCT((MONTH('Stratégie 4'!$A$9:$A$508)=MONTH($A98))*(YEAR('Stratégie 4'!$A$9:$A$508)=$B98)*N('Stratégie 4'!$L$9:$L$508))</f>
        <v>0</v>
      </c>
      <c r="H98" s="13" t="str">
        <f aca="false">IFERROR(G98/(SUMPRODUCT((MONTH('Stratégie 1'!$A$9:$A$508)=MONTH($A98))*(YEAR('Stratégie 1'!$A$9:$A$508)=$B98)*N('Stratégie 1'!$J$9:$J$508))+SUMPRODUCT((MONTH('Stratégie 2'!$A$9:$A$508)=MONTH($A98))*(YEAR('Stratégie 2'!$A$9:$A$508)=$B98)*N('Stratégie 2'!$J$9:$J$508))+SUMPRODUCT((MONTH('Stratégie 3'!$A$9:$A$508)=MONTH($A98))*(YEAR('Stratégie 3'!$A$9:$A$508)=$B98)*N('Stratégie 3'!$J$9:$J$508))+SUMPRODUCT((MONTH('Stratégie 4'!$A$9:$A$508)=MONTH($A98))*(YEAR('Stratégie 4'!$A$9:$A$508)=$B98)*N('Stratégie 4'!$J$9:$J$508))),"")</f>
        <v/>
      </c>
      <c r="I98" s="15" t="n">
        <f aca="false">SUM($G$4:G98)</f>
        <v>3.4</v>
      </c>
    </row>
    <row r="99" customFormat="false" ht="15" hidden="false" customHeight="false" outlineLevel="0" collapsed="false">
      <c r="A99" s="34" t="n">
        <v>48549</v>
      </c>
      <c r="B99" s="35" t="n">
        <f aca="false">YEAR(A99)</f>
        <v>2032</v>
      </c>
      <c r="C99" s="12" t="n">
        <f aca="false">SUMPRODUCT((MONTH('Stratégie 1'!$A$9:$A$508)=MONTH($A99))*(YEAR('Stratégie 1'!$A$9:$A$508)=$B99)*('Stratégie 1'!$K$9:$K$508&lt;&gt;""))+SUMPRODUCT((MONTH('Stratégie 2'!$A$9:$A$508)=MONTH($A99))*(YEAR('Stratégie 2'!$A$9:$A$508)=$B99)*('Stratégie 2'!$K$9:$K$508&lt;&gt;""))+SUMPRODUCT((MONTH('Stratégie 3'!$A$9:$A$508)=MONTH($A99))*(YEAR('Stratégie 3'!$A$9:$A$508)=$B99)*('Stratégie 3'!$K$9:$K$508&lt;&gt;""))+SUMPRODUCT((MONTH('Stratégie 4'!$A$9:$A$508)=MONTH($A99))*(YEAR('Stratégie 4'!$A$9:$A$508)=$B99)*('Stratégie 4'!$K$9:$K$508&lt;&gt;""))</f>
        <v>0</v>
      </c>
      <c r="D99" s="12" t="n">
        <f aca="false">SUMPRODUCT((MONTH('Stratégie 1'!$A$9:$A$508)=MONTH($A99))*(YEAR('Stratégie 1'!$A$9:$A$508)=$B99)*('Stratégie 1'!$K$9:$K$508="W"))+SUMPRODUCT((MONTH('Stratégie 2'!$A$9:$A$508)=MONTH($A99))*(YEAR('Stratégie 2'!$A$9:$A$508)=$B99)*('Stratégie 2'!$K$9:$K$508="W"))+SUMPRODUCT((MONTH('Stratégie 3'!$A$9:$A$508)=MONTH($A99))*(YEAR('Stratégie 3'!$A$9:$A$508)=$B99)*('Stratégie 3'!$K$9:$K$508="W"))+SUMPRODUCT((MONTH('Stratégie 4'!$A$9:$A$508)=MONTH($A99))*(YEAR('Stratégie 4'!$A$9:$A$508)=$B99)*('Stratégie 4'!$K$9:$K$508="W"))</f>
        <v>0</v>
      </c>
      <c r="E99" s="12" t="n">
        <f aca="false">SUMPRODUCT((MONTH('Stratégie 1'!$A$9:$A$508)=MONTH($A99))*(YEAR('Stratégie 1'!$A$9:$A$508)=$B99)*('Stratégie 1'!$K$9:$K$508="L"))+SUMPRODUCT((MONTH('Stratégie 2'!$A$9:$A$508)=MONTH($A99))*(YEAR('Stratégie 2'!$A$9:$A$508)=$B99)*('Stratégie 2'!$K$9:$K$508="L"))+SUMPRODUCT((MONTH('Stratégie 3'!$A$9:$A$508)=MONTH($A99))*(YEAR('Stratégie 3'!$A$9:$A$508)=$B99)*('Stratégie 3'!$K$9:$K$508="L"))+SUMPRODUCT((MONTH('Stratégie 4'!$A$9:$A$508)=MONTH($A99))*(YEAR('Stratégie 4'!$A$9:$A$508)=$B99)*('Stratégie 4'!$K$9:$K$508="L"))</f>
        <v>0</v>
      </c>
      <c r="F99" s="13" t="str">
        <f aca="false">IFERROR(D99/C99,"")</f>
        <v/>
      </c>
      <c r="G99" s="15" t="n">
        <f aca="false">SUMPRODUCT((MONTH('Stratégie 1'!$A$9:$A$508)=MONTH($A99))*(YEAR('Stratégie 1'!$A$9:$A$508)=$B99)*N('Stratégie 1'!$L$9:$L$508))+SUMPRODUCT((MONTH('Stratégie 2'!$A$9:$A$508)=MONTH($A99))*(YEAR('Stratégie 2'!$A$9:$A$508)=$B99)*N('Stratégie 2'!$L$9:$L$508))+SUMPRODUCT((MONTH('Stratégie 3'!$A$9:$A$508)=MONTH($A99))*(YEAR('Stratégie 3'!$A$9:$A$508)=$B99)*N('Stratégie 3'!$L$9:$L$508))+SUMPRODUCT((MONTH('Stratégie 4'!$A$9:$A$508)=MONTH($A99))*(YEAR('Stratégie 4'!$A$9:$A$508)=$B99)*N('Stratégie 4'!$L$9:$L$508))</f>
        <v>0</v>
      </c>
      <c r="H99" s="13" t="str">
        <f aca="false">IFERROR(G99/(SUMPRODUCT((MONTH('Stratégie 1'!$A$9:$A$508)=MONTH($A99))*(YEAR('Stratégie 1'!$A$9:$A$508)=$B99)*N('Stratégie 1'!$J$9:$J$508))+SUMPRODUCT((MONTH('Stratégie 2'!$A$9:$A$508)=MONTH($A99))*(YEAR('Stratégie 2'!$A$9:$A$508)=$B99)*N('Stratégie 2'!$J$9:$J$508))+SUMPRODUCT((MONTH('Stratégie 3'!$A$9:$A$508)=MONTH($A99))*(YEAR('Stratégie 3'!$A$9:$A$508)=$B99)*N('Stratégie 3'!$J$9:$J$508))+SUMPRODUCT((MONTH('Stratégie 4'!$A$9:$A$508)=MONTH($A99))*(YEAR('Stratégie 4'!$A$9:$A$508)=$B99)*N('Stratégie 4'!$J$9:$J$508))),"")</f>
        <v/>
      </c>
      <c r="I99" s="15" t="n">
        <f aca="false">SUM($G$4:G99)</f>
        <v>3.4</v>
      </c>
    </row>
    <row r="100" customFormat="false" ht="15" hidden="false" customHeight="false" outlineLevel="0" collapsed="false">
      <c r="A100" s="34" t="n">
        <v>48580</v>
      </c>
      <c r="B100" s="35" t="n">
        <f aca="false">YEAR(A100)</f>
        <v>2033</v>
      </c>
      <c r="C100" s="12" t="n">
        <f aca="false">SUMPRODUCT((MONTH('Stratégie 1'!$A$9:$A$508)=MONTH($A100))*(YEAR('Stratégie 1'!$A$9:$A$508)=$B100)*('Stratégie 1'!$K$9:$K$508&lt;&gt;""))+SUMPRODUCT((MONTH('Stratégie 2'!$A$9:$A$508)=MONTH($A100))*(YEAR('Stratégie 2'!$A$9:$A$508)=$B100)*('Stratégie 2'!$K$9:$K$508&lt;&gt;""))+SUMPRODUCT((MONTH('Stratégie 3'!$A$9:$A$508)=MONTH($A100))*(YEAR('Stratégie 3'!$A$9:$A$508)=$B100)*('Stratégie 3'!$K$9:$K$508&lt;&gt;""))+SUMPRODUCT((MONTH('Stratégie 4'!$A$9:$A$508)=MONTH($A100))*(YEAR('Stratégie 4'!$A$9:$A$508)=$B100)*('Stratégie 4'!$K$9:$K$508&lt;&gt;""))</f>
        <v>0</v>
      </c>
      <c r="D100" s="12" t="n">
        <f aca="false">SUMPRODUCT((MONTH('Stratégie 1'!$A$9:$A$508)=MONTH($A100))*(YEAR('Stratégie 1'!$A$9:$A$508)=$B100)*('Stratégie 1'!$K$9:$K$508="W"))+SUMPRODUCT((MONTH('Stratégie 2'!$A$9:$A$508)=MONTH($A100))*(YEAR('Stratégie 2'!$A$9:$A$508)=$B100)*('Stratégie 2'!$K$9:$K$508="W"))+SUMPRODUCT((MONTH('Stratégie 3'!$A$9:$A$508)=MONTH($A100))*(YEAR('Stratégie 3'!$A$9:$A$508)=$B100)*('Stratégie 3'!$K$9:$K$508="W"))+SUMPRODUCT((MONTH('Stratégie 4'!$A$9:$A$508)=MONTH($A100))*(YEAR('Stratégie 4'!$A$9:$A$508)=$B100)*('Stratégie 4'!$K$9:$K$508="W"))</f>
        <v>0</v>
      </c>
      <c r="E100" s="12" t="n">
        <f aca="false">SUMPRODUCT((MONTH('Stratégie 1'!$A$9:$A$508)=MONTH($A100))*(YEAR('Stratégie 1'!$A$9:$A$508)=$B100)*('Stratégie 1'!$K$9:$K$508="L"))+SUMPRODUCT((MONTH('Stratégie 2'!$A$9:$A$508)=MONTH($A100))*(YEAR('Stratégie 2'!$A$9:$A$508)=$B100)*('Stratégie 2'!$K$9:$K$508="L"))+SUMPRODUCT((MONTH('Stratégie 3'!$A$9:$A$508)=MONTH($A100))*(YEAR('Stratégie 3'!$A$9:$A$508)=$B100)*('Stratégie 3'!$K$9:$K$508="L"))+SUMPRODUCT((MONTH('Stratégie 4'!$A$9:$A$508)=MONTH($A100))*(YEAR('Stratégie 4'!$A$9:$A$508)=$B100)*('Stratégie 4'!$K$9:$K$508="L"))</f>
        <v>0</v>
      </c>
      <c r="F100" s="13" t="str">
        <f aca="false">IFERROR(D100/C100,"")</f>
        <v/>
      </c>
      <c r="G100" s="15" t="n">
        <f aca="false">SUMPRODUCT((MONTH('Stratégie 1'!$A$9:$A$508)=MONTH($A100))*(YEAR('Stratégie 1'!$A$9:$A$508)=$B100)*N('Stratégie 1'!$L$9:$L$508))+SUMPRODUCT((MONTH('Stratégie 2'!$A$9:$A$508)=MONTH($A100))*(YEAR('Stratégie 2'!$A$9:$A$508)=$B100)*N('Stratégie 2'!$L$9:$L$508))+SUMPRODUCT((MONTH('Stratégie 3'!$A$9:$A$508)=MONTH($A100))*(YEAR('Stratégie 3'!$A$9:$A$508)=$B100)*N('Stratégie 3'!$L$9:$L$508))+SUMPRODUCT((MONTH('Stratégie 4'!$A$9:$A$508)=MONTH($A100))*(YEAR('Stratégie 4'!$A$9:$A$508)=$B100)*N('Stratégie 4'!$L$9:$L$508))</f>
        <v>0</v>
      </c>
      <c r="H100" s="13" t="str">
        <f aca="false">IFERROR(G100/(SUMPRODUCT((MONTH('Stratégie 1'!$A$9:$A$508)=MONTH($A100))*(YEAR('Stratégie 1'!$A$9:$A$508)=$B100)*N('Stratégie 1'!$J$9:$J$508))+SUMPRODUCT((MONTH('Stratégie 2'!$A$9:$A$508)=MONTH($A100))*(YEAR('Stratégie 2'!$A$9:$A$508)=$B100)*N('Stratégie 2'!$J$9:$J$508))+SUMPRODUCT((MONTH('Stratégie 3'!$A$9:$A$508)=MONTH($A100))*(YEAR('Stratégie 3'!$A$9:$A$508)=$B100)*N('Stratégie 3'!$J$9:$J$508))+SUMPRODUCT((MONTH('Stratégie 4'!$A$9:$A$508)=MONTH($A100))*(YEAR('Stratégie 4'!$A$9:$A$508)=$B100)*N('Stratégie 4'!$J$9:$J$508))),"")</f>
        <v/>
      </c>
      <c r="I100" s="15" t="n">
        <f aca="false">SUM($G$4:G100)</f>
        <v>3.4</v>
      </c>
    </row>
    <row r="101" customFormat="false" ht="15" hidden="false" customHeight="false" outlineLevel="0" collapsed="false">
      <c r="A101" s="34" t="n">
        <v>48611</v>
      </c>
      <c r="B101" s="35" t="n">
        <f aca="false">YEAR(A101)</f>
        <v>2033</v>
      </c>
      <c r="C101" s="12" t="n">
        <f aca="false">SUMPRODUCT((MONTH('Stratégie 1'!$A$9:$A$508)=MONTH($A101))*(YEAR('Stratégie 1'!$A$9:$A$508)=$B101)*('Stratégie 1'!$K$9:$K$508&lt;&gt;""))+SUMPRODUCT((MONTH('Stratégie 2'!$A$9:$A$508)=MONTH($A101))*(YEAR('Stratégie 2'!$A$9:$A$508)=$B101)*('Stratégie 2'!$K$9:$K$508&lt;&gt;""))+SUMPRODUCT((MONTH('Stratégie 3'!$A$9:$A$508)=MONTH($A101))*(YEAR('Stratégie 3'!$A$9:$A$508)=$B101)*('Stratégie 3'!$K$9:$K$508&lt;&gt;""))+SUMPRODUCT((MONTH('Stratégie 4'!$A$9:$A$508)=MONTH($A101))*(YEAR('Stratégie 4'!$A$9:$A$508)=$B101)*('Stratégie 4'!$K$9:$K$508&lt;&gt;""))</f>
        <v>0</v>
      </c>
      <c r="D101" s="12" t="n">
        <f aca="false">SUMPRODUCT((MONTH('Stratégie 1'!$A$9:$A$508)=MONTH($A101))*(YEAR('Stratégie 1'!$A$9:$A$508)=$B101)*('Stratégie 1'!$K$9:$K$508="W"))+SUMPRODUCT((MONTH('Stratégie 2'!$A$9:$A$508)=MONTH($A101))*(YEAR('Stratégie 2'!$A$9:$A$508)=$B101)*('Stratégie 2'!$K$9:$K$508="W"))+SUMPRODUCT((MONTH('Stratégie 3'!$A$9:$A$508)=MONTH($A101))*(YEAR('Stratégie 3'!$A$9:$A$508)=$B101)*('Stratégie 3'!$K$9:$K$508="W"))+SUMPRODUCT((MONTH('Stratégie 4'!$A$9:$A$508)=MONTH($A101))*(YEAR('Stratégie 4'!$A$9:$A$508)=$B101)*('Stratégie 4'!$K$9:$K$508="W"))</f>
        <v>0</v>
      </c>
      <c r="E101" s="12" t="n">
        <f aca="false">SUMPRODUCT((MONTH('Stratégie 1'!$A$9:$A$508)=MONTH($A101))*(YEAR('Stratégie 1'!$A$9:$A$508)=$B101)*('Stratégie 1'!$K$9:$K$508="L"))+SUMPRODUCT((MONTH('Stratégie 2'!$A$9:$A$508)=MONTH($A101))*(YEAR('Stratégie 2'!$A$9:$A$508)=$B101)*('Stratégie 2'!$K$9:$K$508="L"))+SUMPRODUCT((MONTH('Stratégie 3'!$A$9:$A$508)=MONTH($A101))*(YEAR('Stratégie 3'!$A$9:$A$508)=$B101)*('Stratégie 3'!$K$9:$K$508="L"))+SUMPRODUCT((MONTH('Stratégie 4'!$A$9:$A$508)=MONTH($A101))*(YEAR('Stratégie 4'!$A$9:$A$508)=$B101)*('Stratégie 4'!$K$9:$K$508="L"))</f>
        <v>0</v>
      </c>
      <c r="F101" s="13" t="str">
        <f aca="false">IFERROR(D101/C101,"")</f>
        <v/>
      </c>
      <c r="G101" s="15" t="n">
        <f aca="false">SUMPRODUCT((MONTH('Stratégie 1'!$A$9:$A$508)=MONTH($A101))*(YEAR('Stratégie 1'!$A$9:$A$508)=$B101)*N('Stratégie 1'!$L$9:$L$508))+SUMPRODUCT((MONTH('Stratégie 2'!$A$9:$A$508)=MONTH($A101))*(YEAR('Stratégie 2'!$A$9:$A$508)=$B101)*N('Stratégie 2'!$L$9:$L$508))+SUMPRODUCT((MONTH('Stratégie 3'!$A$9:$A$508)=MONTH($A101))*(YEAR('Stratégie 3'!$A$9:$A$508)=$B101)*N('Stratégie 3'!$L$9:$L$508))+SUMPRODUCT((MONTH('Stratégie 4'!$A$9:$A$508)=MONTH($A101))*(YEAR('Stratégie 4'!$A$9:$A$508)=$B101)*N('Stratégie 4'!$L$9:$L$508))</f>
        <v>0</v>
      </c>
      <c r="H101" s="13" t="str">
        <f aca="false">IFERROR(G101/(SUMPRODUCT((MONTH('Stratégie 1'!$A$9:$A$508)=MONTH($A101))*(YEAR('Stratégie 1'!$A$9:$A$508)=$B101)*N('Stratégie 1'!$J$9:$J$508))+SUMPRODUCT((MONTH('Stratégie 2'!$A$9:$A$508)=MONTH($A101))*(YEAR('Stratégie 2'!$A$9:$A$508)=$B101)*N('Stratégie 2'!$J$9:$J$508))+SUMPRODUCT((MONTH('Stratégie 3'!$A$9:$A$508)=MONTH($A101))*(YEAR('Stratégie 3'!$A$9:$A$508)=$B101)*N('Stratégie 3'!$J$9:$J$508))+SUMPRODUCT((MONTH('Stratégie 4'!$A$9:$A$508)=MONTH($A101))*(YEAR('Stratégie 4'!$A$9:$A$508)=$B101)*N('Stratégie 4'!$J$9:$J$508))),"")</f>
        <v/>
      </c>
      <c r="I101" s="15" t="n">
        <f aca="false">SUM($G$4:G101)</f>
        <v>3.4</v>
      </c>
    </row>
    <row r="102" customFormat="false" ht="15" hidden="false" customHeight="false" outlineLevel="0" collapsed="false">
      <c r="A102" s="34" t="n">
        <v>48639</v>
      </c>
      <c r="B102" s="35" t="n">
        <f aca="false">YEAR(A102)</f>
        <v>2033</v>
      </c>
      <c r="C102" s="12" t="n">
        <f aca="false">SUMPRODUCT((MONTH('Stratégie 1'!$A$9:$A$508)=MONTH($A102))*(YEAR('Stratégie 1'!$A$9:$A$508)=$B102)*('Stratégie 1'!$K$9:$K$508&lt;&gt;""))+SUMPRODUCT((MONTH('Stratégie 2'!$A$9:$A$508)=MONTH($A102))*(YEAR('Stratégie 2'!$A$9:$A$508)=$B102)*('Stratégie 2'!$K$9:$K$508&lt;&gt;""))+SUMPRODUCT((MONTH('Stratégie 3'!$A$9:$A$508)=MONTH($A102))*(YEAR('Stratégie 3'!$A$9:$A$508)=$B102)*('Stratégie 3'!$K$9:$K$508&lt;&gt;""))+SUMPRODUCT((MONTH('Stratégie 4'!$A$9:$A$508)=MONTH($A102))*(YEAR('Stratégie 4'!$A$9:$A$508)=$B102)*('Stratégie 4'!$K$9:$K$508&lt;&gt;""))</f>
        <v>0</v>
      </c>
      <c r="D102" s="12" t="n">
        <f aca="false">SUMPRODUCT((MONTH('Stratégie 1'!$A$9:$A$508)=MONTH($A102))*(YEAR('Stratégie 1'!$A$9:$A$508)=$B102)*('Stratégie 1'!$K$9:$K$508="W"))+SUMPRODUCT((MONTH('Stratégie 2'!$A$9:$A$508)=MONTH($A102))*(YEAR('Stratégie 2'!$A$9:$A$508)=$B102)*('Stratégie 2'!$K$9:$K$508="W"))+SUMPRODUCT((MONTH('Stratégie 3'!$A$9:$A$508)=MONTH($A102))*(YEAR('Stratégie 3'!$A$9:$A$508)=$B102)*('Stratégie 3'!$K$9:$K$508="W"))+SUMPRODUCT((MONTH('Stratégie 4'!$A$9:$A$508)=MONTH($A102))*(YEAR('Stratégie 4'!$A$9:$A$508)=$B102)*('Stratégie 4'!$K$9:$K$508="W"))</f>
        <v>0</v>
      </c>
      <c r="E102" s="12" t="n">
        <f aca="false">SUMPRODUCT((MONTH('Stratégie 1'!$A$9:$A$508)=MONTH($A102))*(YEAR('Stratégie 1'!$A$9:$A$508)=$B102)*('Stratégie 1'!$K$9:$K$508="L"))+SUMPRODUCT((MONTH('Stratégie 2'!$A$9:$A$508)=MONTH($A102))*(YEAR('Stratégie 2'!$A$9:$A$508)=$B102)*('Stratégie 2'!$K$9:$K$508="L"))+SUMPRODUCT((MONTH('Stratégie 3'!$A$9:$A$508)=MONTH($A102))*(YEAR('Stratégie 3'!$A$9:$A$508)=$B102)*('Stratégie 3'!$K$9:$K$508="L"))+SUMPRODUCT((MONTH('Stratégie 4'!$A$9:$A$508)=MONTH($A102))*(YEAR('Stratégie 4'!$A$9:$A$508)=$B102)*('Stratégie 4'!$K$9:$K$508="L"))</f>
        <v>0</v>
      </c>
      <c r="F102" s="13" t="str">
        <f aca="false">IFERROR(D102/C102,"")</f>
        <v/>
      </c>
      <c r="G102" s="15" t="n">
        <f aca="false">SUMPRODUCT((MONTH('Stratégie 1'!$A$9:$A$508)=MONTH($A102))*(YEAR('Stratégie 1'!$A$9:$A$508)=$B102)*N('Stratégie 1'!$L$9:$L$508))+SUMPRODUCT((MONTH('Stratégie 2'!$A$9:$A$508)=MONTH($A102))*(YEAR('Stratégie 2'!$A$9:$A$508)=$B102)*N('Stratégie 2'!$L$9:$L$508))+SUMPRODUCT((MONTH('Stratégie 3'!$A$9:$A$508)=MONTH($A102))*(YEAR('Stratégie 3'!$A$9:$A$508)=$B102)*N('Stratégie 3'!$L$9:$L$508))+SUMPRODUCT((MONTH('Stratégie 4'!$A$9:$A$508)=MONTH($A102))*(YEAR('Stratégie 4'!$A$9:$A$508)=$B102)*N('Stratégie 4'!$L$9:$L$508))</f>
        <v>0</v>
      </c>
      <c r="H102" s="13" t="str">
        <f aca="false">IFERROR(G102/(SUMPRODUCT((MONTH('Stratégie 1'!$A$9:$A$508)=MONTH($A102))*(YEAR('Stratégie 1'!$A$9:$A$508)=$B102)*N('Stratégie 1'!$J$9:$J$508))+SUMPRODUCT((MONTH('Stratégie 2'!$A$9:$A$508)=MONTH($A102))*(YEAR('Stratégie 2'!$A$9:$A$508)=$B102)*N('Stratégie 2'!$J$9:$J$508))+SUMPRODUCT((MONTH('Stratégie 3'!$A$9:$A$508)=MONTH($A102))*(YEAR('Stratégie 3'!$A$9:$A$508)=$B102)*N('Stratégie 3'!$J$9:$J$508))+SUMPRODUCT((MONTH('Stratégie 4'!$A$9:$A$508)=MONTH($A102))*(YEAR('Stratégie 4'!$A$9:$A$508)=$B102)*N('Stratégie 4'!$J$9:$J$508))),"")</f>
        <v/>
      </c>
      <c r="I102" s="15" t="n">
        <f aca="false">SUM($G$4:G102)</f>
        <v>3.4</v>
      </c>
    </row>
    <row r="103" customFormat="false" ht="15" hidden="false" customHeight="false" outlineLevel="0" collapsed="false">
      <c r="A103" s="34" t="n">
        <v>48670</v>
      </c>
      <c r="B103" s="35" t="n">
        <f aca="false">YEAR(A103)</f>
        <v>2033</v>
      </c>
      <c r="C103" s="12" t="n">
        <f aca="false">SUMPRODUCT((MONTH('Stratégie 1'!$A$9:$A$508)=MONTH($A103))*(YEAR('Stratégie 1'!$A$9:$A$508)=$B103)*('Stratégie 1'!$K$9:$K$508&lt;&gt;""))+SUMPRODUCT((MONTH('Stratégie 2'!$A$9:$A$508)=MONTH($A103))*(YEAR('Stratégie 2'!$A$9:$A$508)=$B103)*('Stratégie 2'!$K$9:$K$508&lt;&gt;""))+SUMPRODUCT((MONTH('Stratégie 3'!$A$9:$A$508)=MONTH($A103))*(YEAR('Stratégie 3'!$A$9:$A$508)=$B103)*('Stratégie 3'!$K$9:$K$508&lt;&gt;""))+SUMPRODUCT((MONTH('Stratégie 4'!$A$9:$A$508)=MONTH($A103))*(YEAR('Stratégie 4'!$A$9:$A$508)=$B103)*('Stratégie 4'!$K$9:$K$508&lt;&gt;""))</f>
        <v>0</v>
      </c>
      <c r="D103" s="12" t="n">
        <f aca="false">SUMPRODUCT((MONTH('Stratégie 1'!$A$9:$A$508)=MONTH($A103))*(YEAR('Stratégie 1'!$A$9:$A$508)=$B103)*('Stratégie 1'!$K$9:$K$508="W"))+SUMPRODUCT((MONTH('Stratégie 2'!$A$9:$A$508)=MONTH($A103))*(YEAR('Stratégie 2'!$A$9:$A$508)=$B103)*('Stratégie 2'!$K$9:$K$508="W"))+SUMPRODUCT((MONTH('Stratégie 3'!$A$9:$A$508)=MONTH($A103))*(YEAR('Stratégie 3'!$A$9:$A$508)=$B103)*('Stratégie 3'!$K$9:$K$508="W"))+SUMPRODUCT((MONTH('Stratégie 4'!$A$9:$A$508)=MONTH($A103))*(YEAR('Stratégie 4'!$A$9:$A$508)=$B103)*('Stratégie 4'!$K$9:$K$508="W"))</f>
        <v>0</v>
      </c>
      <c r="E103" s="12" t="n">
        <f aca="false">SUMPRODUCT((MONTH('Stratégie 1'!$A$9:$A$508)=MONTH($A103))*(YEAR('Stratégie 1'!$A$9:$A$508)=$B103)*('Stratégie 1'!$K$9:$K$508="L"))+SUMPRODUCT((MONTH('Stratégie 2'!$A$9:$A$508)=MONTH($A103))*(YEAR('Stratégie 2'!$A$9:$A$508)=$B103)*('Stratégie 2'!$K$9:$K$508="L"))+SUMPRODUCT((MONTH('Stratégie 3'!$A$9:$A$508)=MONTH($A103))*(YEAR('Stratégie 3'!$A$9:$A$508)=$B103)*('Stratégie 3'!$K$9:$K$508="L"))+SUMPRODUCT((MONTH('Stratégie 4'!$A$9:$A$508)=MONTH($A103))*(YEAR('Stratégie 4'!$A$9:$A$508)=$B103)*('Stratégie 4'!$K$9:$K$508="L"))</f>
        <v>0</v>
      </c>
      <c r="F103" s="13" t="str">
        <f aca="false">IFERROR(D103/C103,"")</f>
        <v/>
      </c>
      <c r="G103" s="15" t="n">
        <f aca="false">SUMPRODUCT((MONTH('Stratégie 1'!$A$9:$A$508)=MONTH($A103))*(YEAR('Stratégie 1'!$A$9:$A$508)=$B103)*N('Stratégie 1'!$L$9:$L$508))+SUMPRODUCT((MONTH('Stratégie 2'!$A$9:$A$508)=MONTH($A103))*(YEAR('Stratégie 2'!$A$9:$A$508)=$B103)*N('Stratégie 2'!$L$9:$L$508))+SUMPRODUCT((MONTH('Stratégie 3'!$A$9:$A$508)=MONTH($A103))*(YEAR('Stratégie 3'!$A$9:$A$508)=$B103)*N('Stratégie 3'!$L$9:$L$508))+SUMPRODUCT((MONTH('Stratégie 4'!$A$9:$A$508)=MONTH($A103))*(YEAR('Stratégie 4'!$A$9:$A$508)=$B103)*N('Stratégie 4'!$L$9:$L$508))</f>
        <v>0</v>
      </c>
      <c r="H103" s="13" t="str">
        <f aca="false">IFERROR(G103/(SUMPRODUCT((MONTH('Stratégie 1'!$A$9:$A$508)=MONTH($A103))*(YEAR('Stratégie 1'!$A$9:$A$508)=$B103)*N('Stratégie 1'!$J$9:$J$508))+SUMPRODUCT((MONTH('Stratégie 2'!$A$9:$A$508)=MONTH($A103))*(YEAR('Stratégie 2'!$A$9:$A$508)=$B103)*N('Stratégie 2'!$J$9:$J$508))+SUMPRODUCT((MONTH('Stratégie 3'!$A$9:$A$508)=MONTH($A103))*(YEAR('Stratégie 3'!$A$9:$A$508)=$B103)*N('Stratégie 3'!$J$9:$J$508))+SUMPRODUCT((MONTH('Stratégie 4'!$A$9:$A$508)=MONTH($A103))*(YEAR('Stratégie 4'!$A$9:$A$508)=$B103)*N('Stratégie 4'!$J$9:$J$508))),"")</f>
        <v/>
      </c>
      <c r="I103" s="15" t="n">
        <f aca="false">SUM($G$4:G103)</f>
        <v>3.4</v>
      </c>
    </row>
    <row r="104" customFormat="false" ht="15" hidden="false" customHeight="false" outlineLevel="0" collapsed="false">
      <c r="A104" s="34" t="n">
        <v>48700</v>
      </c>
      <c r="B104" s="35" t="n">
        <f aca="false">YEAR(A104)</f>
        <v>2033</v>
      </c>
      <c r="C104" s="12" t="n">
        <f aca="false">SUMPRODUCT((MONTH('Stratégie 1'!$A$9:$A$508)=MONTH($A104))*(YEAR('Stratégie 1'!$A$9:$A$508)=$B104)*('Stratégie 1'!$K$9:$K$508&lt;&gt;""))+SUMPRODUCT((MONTH('Stratégie 2'!$A$9:$A$508)=MONTH($A104))*(YEAR('Stratégie 2'!$A$9:$A$508)=$B104)*('Stratégie 2'!$K$9:$K$508&lt;&gt;""))+SUMPRODUCT((MONTH('Stratégie 3'!$A$9:$A$508)=MONTH($A104))*(YEAR('Stratégie 3'!$A$9:$A$508)=$B104)*('Stratégie 3'!$K$9:$K$508&lt;&gt;""))+SUMPRODUCT((MONTH('Stratégie 4'!$A$9:$A$508)=MONTH($A104))*(YEAR('Stratégie 4'!$A$9:$A$508)=$B104)*('Stratégie 4'!$K$9:$K$508&lt;&gt;""))</f>
        <v>0</v>
      </c>
      <c r="D104" s="12" t="n">
        <f aca="false">SUMPRODUCT((MONTH('Stratégie 1'!$A$9:$A$508)=MONTH($A104))*(YEAR('Stratégie 1'!$A$9:$A$508)=$B104)*('Stratégie 1'!$K$9:$K$508="W"))+SUMPRODUCT((MONTH('Stratégie 2'!$A$9:$A$508)=MONTH($A104))*(YEAR('Stratégie 2'!$A$9:$A$508)=$B104)*('Stratégie 2'!$K$9:$K$508="W"))+SUMPRODUCT((MONTH('Stratégie 3'!$A$9:$A$508)=MONTH($A104))*(YEAR('Stratégie 3'!$A$9:$A$508)=$B104)*('Stratégie 3'!$K$9:$K$508="W"))+SUMPRODUCT((MONTH('Stratégie 4'!$A$9:$A$508)=MONTH($A104))*(YEAR('Stratégie 4'!$A$9:$A$508)=$B104)*('Stratégie 4'!$K$9:$K$508="W"))</f>
        <v>0</v>
      </c>
      <c r="E104" s="12" t="n">
        <f aca="false">SUMPRODUCT((MONTH('Stratégie 1'!$A$9:$A$508)=MONTH($A104))*(YEAR('Stratégie 1'!$A$9:$A$508)=$B104)*('Stratégie 1'!$K$9:$K$508="L"))+SUMPRODUCT((MONTH('Stratégie 2'!$A$9:$A$508)=MONTH($A104))*(YEAR('Stratégie 2'!$A$9:$A$508)=$B104)*('Stratégie 2'!$K$9:$K$508="L"))+SUMPRODUCT((MONTH('Stratégie 3'!$A$9:$A$508)=MONTH($A104))*(YEAR('Stratégie 3'!$A$9:$A$508)=$B104)*('Stratégie 3'!$K$9:$K$508="L"))+SUMPRODUCT((MONTH('Stratégie 4'!$A$9:$A$508)=MONTH($A104))*(YEAR('Stratégie 4'!$A$9:$A$508)=$B104)*('Stratégie 4'!$K$9:$K$508="L"))</f>
        <v>0</v>
      </c>
      <c r="F104" s="13" t="str">
        <f aca="false">IFERROR(D104/C104,"")</f>
        <v/>
      </c>
      <c r="G104" s="15" t="n">
        <f aca="false">SUMPRODUCT((MONTH('Stratégie 1'!$A$9:$A$508)=MONTH($A104))*(YEAR('Stratégie 1'!$A$9:$A$508)=$B104)*N('Stratégie 1'!$L$9:$L$508))+SUMPRODUCT((MONTH('Stratégie 2'!$A$9:$A$508)=MONTH($A104))*(YEAR('Stratégie 2'!$A$9:$A$508)=$B104)*N('Stratégie 2'!$L$9:$L$508))+SUMPRODUCT((MONTH('Stratégie 3'!$A$9:$A$508)=MONTH($A104))*(YEAR('Stratégie 3'!$A$9:$A$508)=$B104)*N('Stratégie 3'!$L$9:$L$508))+SUMPRODUCT((MONTH('Stratégie 4'!$A$9:$A$508)=MONTH($A104))*(YEAR('Stratégie 4'!$A$9:$A$508)=$B104)*N('Stratégie 4'!$L$9:$L$508))</f>
        <v>0</v>
      </c>
      <c r="H104" s="13" t="str">
        <f aca="false">IFERROR(G104/(SUMPRODUCT((MONTH('Stratégie 1'!$A$9:$A$508)=MONTH($A104))*(YEAR('Stratégie 1'!$A$9:$A$508)=$B104)*N('Stratégie 1'!$J$9:$J$508))+SUMPRODUCT((MONTH('Stratégie 2'!$A$9:$A$508)=MONTH($A104))*(YEAR('Stratégie 2'!$A$9:$A$508)=$B104)*N('Stratégie 2'!$J$9:$J$508))+SUMPRODUCT((MONTH('Stratégie 3'!$A$9:$A$508)=MONTH($A104))*(YEAR('Stratégie 3'!$A$9:$A$508)=$B104)*N('Stratégie 3'!$J$9:$J$508))+SUMPRODUCT((MONTH('Stratégie 4'!$A$9:$A$508)=MONTH($A104))*(YEAR('Stratégie 4'!$A$9:$A$508)=$B104)*N('Stratégie 4'!$J$9:$J$508))),"")</f>
        <v/>
      </c>
      <c r="I104" s="15" t="n">
        <f aca="false">SUM($G$4:G104)</f>
        <v>3.4</v>
      </c>
    </row>
    <row r="105" customFormat="false" ht="15" hidden="false" customHeight="false" outlineLevel="0" collapsed="false">
      <c r="A105" s="34" t="n">
        <v>48731</v>
      </c>
      <c r="B105" s="35" t="n">
        <f aca="false">YEAR(A105)</f>
        <v>2033</v>
      </c>
      <c r="C105" s="12" t="n">
        <f aca="false">SUMPRODUCT((MONTH('Stratégie 1'!$A$9:$A$508)=MONTH($A105))*(YEAR('Stratégie 1'!$A$9:$A$508)=$B105)*('Stratégie 1'!$K$9:$K$508&lt;&gt;""))+SUMPRODUCT((MONTH('Stratégie 2'!$A$9:$A$508)=MONTH($A105))*(YEAR('Stratégie 2'!$A$9:$A$508)=$B105)*('Stratégie 2'!$K$9:$K$508&lt;&gt;""))+SUMPRODUCT((MONTH('Stratégie 3'!$A$9:$A$508)=MONTH($A105))*(YEAR('Stratégie 3'!$A$9:$A$508)=$B105)*('Stratégie 3'!$K$9:$K$508&lt;&gt;""))+SUMPRODUCT((MONTH('Stratégie 4'!$A$9:$A$508)=MONTH($A105))*(YEAR('Stratégie 4'!$A$9:$A$508)=$B105)*('Stratégie 4'!$K$9:$K$508&lt;&gt;""))</f>
        <v>0</v>
      </c>
      <c r="D105" s="12" t="n">
        <f aca="false">SUMPRODUCT((MONTH('Stratégie 1'!$A$9:$A$508)=MONTH($A105))*(YEAR('Stratégie 1'!$A$9:$A$508)=$B105)*('Stratégie 1'!$K$9:$K$508="W"))+SUMPRODUCT((MONTH('Stratégie 2'!$A$9:$A$508)=MONTH($A105))*(YEAR('Stratégie 2'!$A$9:$A$508)=$B105)*('Stratégie 2'!$K$9:$K$508="W"))+SUMPRODUCT((MONTH('Stratégie 3'!$A$9:$A$508)=MONTH($A105))*(YEAR('Stratégie 3'!$A$9:$A$508)=$B105)*('Stratégie 3'!$K$9:$K$508="W"))+SUMPRODUCT((MONTH('Stratégie 4'!$A$9:$A$508)=MONTH($A105))*(YEAR('Stratégie 4'!$A$9:$A$508)=$B105)*('Stratégie 4'!$K$9:$K$508="W"))</f>
        <v>0</v>
      </c>
      <c r="E105" s="12" t="n">
        <f aca="false">SUMPRODUCT((MONTH('Stratégie 1'!$A$9:$A$508)=MONTH($A105))*(YEAR('Stratégie 1'!$A$9:$A$508)=$B105)*('Stratégie 1'!$K$9:$K$508="L"))+SUMPRODUCT((MONTH('Stratégie 2'!$A$9:$A$508)=MONTH($A105))*(YEAR('Stratégie 2'!$A$9:$A$508)=$B105)*('Stratégie 2'!$K$9:$K$508="L"))+SUMPRODUCT((MONTH('Stratégie 3'!$A$9:$A$508)=MONTH($A105))*(YEAR('Stratégie 3'!$A$9:$A$508)=$B105)*('Stratégie 3'!$K$9:$K$508="L"))+SUMPRODUCT((MONTH('Stratégie 4'!$A$9:$A$508)=MONTH($A105))*(YEAR('Stratégie 4'!$A$9:$A$508)=$B105)*('Stratégie 4'!$K$9:$K$508="L"))</f>
        <v>0</v>
      </c>
      <c r="F105" s="13" t="str">
        <f aca="false">IFERROR(D105/C105,"")</f>
        <v/>
      </c>
      <c r="G105" s="15" t="n">
        <f aca="false">SUMPRODUCT((MONTH('Stratégie 1'!$A$9:$A$508)=MONTH($A105))*(YEAR('Stratégie 1'!$A$9:$A$508)=$B105)*N('Stratégie 1'!$L$9:$L$508))+SUMPRODUCT((MONTH('Stratégie 2'!$A$9:$A$508)=MONTH($A105))*(YEAR('Stratégie 2'!$A$9:$A$508)=$B105)*N('Stratégie 2'!$L$9:$L$508))+SUMPRODUCT((MONTH('Stratégie 3'!$A$9:$A$508)=MONTH($A105))*(YEAR('Stratégie 3'!$A$9:$A$508)=$B105)*N('Stratégie 3'!$L$9:$L$508))+SUMPRODUCT((MONTH('Stratégie 4'!$A$9:$A$508)=MONTH($A105))*(YEAR('Stratégie 4'!$A$9:$A$508)=$B105)*N('Stratégie 4'!$L$9:$L$508))</f>
        <v>0</v>
      </c>
      <c r="H105" s="13" t="str">
        <f aca="false">IFERROR(G105/(SUMPRODUCT((MONTH('Stratégie 1'!$A$9:$A$508)=MONTH($A105))*(YEAR('Stratégie 1'!$A$9:$A$508)=$B105)*N('Stratégie 1'!$J$9:$J$508))+SUMPRODUCT((MONTH('Stratégie 2'!$A$9:$A$508)=MONTH($A105))*(YEAR('Stratégie 2'!$A$9:$A$508)=$B105)*N('Stratégie 2'!$J$9:$J$508))+SUMPRODUCT((MONTH('Stratégie 3'!$A$9:$A$508)=MONTH($A105))*(YEAR('Stratégie 3'!$A$9:$A$508)=$B105)*N('Stratégie 3'!$J$9:$J$508))+SUMPRODUCT((MONTH('Stratégie 4'!$A$9:$A$508)=MONTH($A105))*(YEAR('Stratégie 4'!$A$9:$A$508)=$B105)*N('Stratégie 4'!$J$9:$J$508))),"")</f>
        <v/>
      </c>
      <c r="I105" s="15" t="n">
        <f aca="false">SUM($G$4:G105)</f>
        <v>3.4</v>
      </c>
    </row>
    <row r="106" customFormat="false" ht="15" hidden="false" customHeight="false" outlineLevel="0" collapsed="false">
      <c r="A106" s="34" t="n">
        <v>48761</v>
      </c>
      <c r="B106" s="35" t="n">
        <f aca="false">YEAR(A106)</f>
        <v>2033</v>
      </c>
      <c r="C106" s="12" t="n">
        <f aca="false">SUMPRODUCT((MONTH('Stratégie 1'!$A$9:$A$508)=MONTH($A106))*(YEAR('Stratégie 1'!$A$9:$A$508)=$B106)*('Stratégie 1'!$K$9:$K$508&lt;&gt;""))+SUMPRODUCT((MONTH('Stratégie 2'!$A$9:$A$508)=MONTH($A106))*(YEAR('Stratégie 2'!$A$9:$A$508)=$B106)*('Stratégie 2'!$K$9:$K$508&lt;&gt;""))+SUMPRODUCT((MONTH('Stratégie 3'!$A$9:$A$508)=MONTH($A106))*(YEAR('Stratégie 3'!$A$9:$A$508)=$B106)*('Stratégie 3'!$K$9:$K$508&lt;&gt;""))+SUMPRODUCT((MONTH('Stratégie 4'!$A$9:$A$508)=MONTH($A106))*(YEAR('Stratégie 4'!$A$9:$A$508)=$B106)*('Stratégie 4'!$K$9:$K$508&lt;&gt;""))</f>
        <v>0</v>
      </c>
      <c r="D106" s="12" t="n">
        <f aca="false">SUMPRODUCT((MONTH('Stratégie 1'!$A$9:$A$508)=MONTH($A106))*(YEAR('Stratégie 1'!$A$9:$A$508)=$B106)*('Stratégie 1'!$K$9:$K$508="W"))+SUMPRODUCT((MONTH('Stratégie 2'!$A$9:$A$508)=MONTH($A106))*(YEAR('Stratégie 2'!$A$9:$A$508)=$B106)*('Stratégie 2'!$K$9:$K$508="W"))+SUMPRODUCT((MONTH('Stratégie 3'!$A$9:$A$508)=MONTH($A106))*(YEAR('Stratégie 3'!$A$9:$A$508)=$B106)*('Stratégie 3'!$K$9:$K$508="W"))+SUMPRODUCT((MONTH('Stratégie 4'!$A$9:$A$508)=MONTH($A106))*(YEAR('Stratégie 4'!$A$9:$A$508)=$B106)*('Stratégie 4'!$K$9:$K$508="W"))</f>
        <v>0</v>
      </c>
      <c r="E106" s="12" t="n">
        <f aca="false">SUMPRODUCT((MONTH('Stratégie 1'!$A$9:$A$508)=MONTH($A106))*(YEAR('Stratégie 1'!$A$9:$A$508)=$B106)*('Stratégie 1'!$K$9:$K$508="L"))+SUMPRODUCT((MONTH('Stratégie 2'!$A$9:$A$508)=MONTH($A106))*(YEAR('Stratégie 2'!$A$9:$A$508)=$B106)*('Stratégie 2'!$K$9:$K$508="L"))+SUMPRODUCT((MONTH('Stratégie 3'!$A$9:$A$508)=MONTH($A106))*(YEAR('Stratégie 3'!$A$9:$A$508)=$B106)*('Stratégie 3'!$K$9:$K$508="L"))+SUMPRODUCT((MONTH('Stratégie 4'!$A$9:$A$508)=MONTH($A106))*(YEAR('Stratégie 4'!$A$9:$A$508)=$B106)*('Stratégie 4'!$K$9:$K$508="L"))</f>
        <v>0</v>
      </c>
      <c r="F106" s="13" t="str">
        <f aca="false">IFERROR(D106/C106,"")</f>
        <v/>
      </c>
      <c r="G106" s="15" t="n">
        <f aca="false">SUMPRODUCT((MONTH('Stratégie 1'!$A$9:$A$508)=MONTH($A106))*(YEAR('Stratégie 1'!$A$9:$A$508)=$B106)*N('Stratégie 1'!$L$9:$L$508))+SUMPRODUCT((MONTH('Stratégie 2'!$A$9:$A$508)=MONTH($A106))*(YEAR('Stratégie 2'!$A$9:$A$508)=$B106)*N('Stratégie 2'!$L$9:$L$508))+SUMPRODUCT((MONTH('Stratégie 3'!$A$9:$A$508)=MONTH($A106))*(YEAR('Stratégie 3'!$A$9:$A$508)=$B106)*N('Stratégie 3'!$L$9:$L$508))+SUMPRODUCT((MONTH('Stratégie 4'!$A$9:$A$508)=MONTH($A106))*(YEAR('Stratégie 4'!$A$9:$A$508)=$B106)*N('Stratégie 4'!$L$9:$L$508))</f>
        <v>0</v>
      </c>
      <c r="H106" s="13" t="str">
        <f aca="false">IFERROR(G106/(SUMPRODUCT((MONTH('Stratégie 1'!$A$9:$A$508)=MONTH($A106))*(YEAR('Stratégie 1'!$A$9:$A$508)=$B106)*N('Stratégie 1'!$J$9:$J$508))+SUMPRODUCT((MONTH('Stratégie 2'!$A$9:$A$508)=MONTH($A106))*(YEAR('Stratégie 2'!$A$9:$A$508)=$B106)*N('Stratégie 2'!$J$9:$J$508))+SUMPRODUCT((MONTH('Stratégie 3'!$A$9:$A$508)=MONTH($A106))*(YEAR('Stratégie 3'!$A$9:$A$508)=$B106)*N('Stratégie 3'!$J$9:$J$508))+SUMPRODUCT((MONTH('Stratégie 4'!$A$9:$A$508)=MONTH($A106))*(YEAR('Stratégie 4'!$A$9:$A$508)=$B106)*N('Stratégie 4'!$J$9:$J$508))),"")</f>
        <v/>
      </c>
      <c r="I106" s="15" t="n">
        <f aca="false">SUM($G$4:G106)</f>
        <v>3.4</v>
      </c>
    </row>
    <row r="107" customFormat="false" ht="15" hidden="false" customHeight="false" outlineLevel="0" collapsed="false">
      <c r="A107" s="34" t="n">
        <v>48792</v>
      </c>
      <c r="B107" s="35" t="n">
        <f aca="false">YEAR(A107)</f>
        <v>2033</v>
      </c>
      <c r="C107" s="12" t="n">
        <f aca="false">SUMPRODUCT((MONTH('Stratégie 1'!$A$9:$A$508)=MONTH($A107))*(YEAR('Stratégie 1'!$A$9:$A$508)=$B107)*('Stratégie 1'!$K$9:$K$508&lt;&gt;""))+SUMPRODUCT((MONTH('Stratégie 2'!$A$9:$A$508)=MONTH($A107))*(YEAR('Stratégie 2'!$A$9:$A$508)=$B107)*('Stratégie 2'!$K$9:$K$508&lt;&gt;""))+SUMPRODUCT((MONTH('Stratégie 3'!$A$9:$A$508)=MONTH($A107))*(YEAR('Stratégie 3'!$A$9:$A$508)=$B107)*('Stratégie 3'!$K$9:$K$508&lt;&gt;""))+SUMPRODUCT((MONTH('Stratégie 4'!$A$9:$A$508)=MONTH($A107))*(YEAR('Stratégie 4'!$A$9:$A$508)=$B107)*('Stratégie 4'!$K$9:$K$508&lt;&gt;""))</f>
        <v>0</v>
      </c>
      <c r="D107" s="12" t="n">
        <f aca="false">SUMPRODUCT((MONTH('Stratégie 1'!$A$9:$A$508)=MONTH($A107))*(YEAR('Stratégie 1'!$A$9:$A$508)=$B107)*('Stratégie 1'!$K$9:$K$508="W"))+SUMPRODUCT((MONTH('Stratégie 2'!$A$9:$A$508)=MONTH($A107))*(YEAR('Stratégie 2'!$A$9:$A$508)=$B107)*('Stratégie 2'!$K$9:$K$508="W"))+SUMPRODUCT((MONTH('Stratégie 3'!$A$9:$A$508)=MONTH($A107))*(YEAR('Stratégie 3'!$A$9:$A$508)=$B107)*('Stratégie 3'!$K$9:$K$508="W"))+SUMPRODUCT((MONTH('Stratégie 4'!$A$9:$A$508)=MONTH($A107))*(YEAR('Stratégie 4'!$A$9:$A$508)=$B107)*('Stratégie 4'!$K$9:$K$508="W"))</f>
        <v>0</v>
      </c>
      <c r="E107" s="12" t="n">
        <f aca="false">SUMPRODUCT((MONTH('Stratégie 1'!$A$9:$A$508)=MONTH($A107))*(YEAR('Stratégie 1'!$A$9:$A$508)=$B107)*('Stratégie 1'!$K$9:$K$508="L"))+SUMPRODUCT((MONTH('Stratégie 2'!$A$9:$A$508)=MONTH($A107))*(YEAR('Stratégie 2'!$A$9:$A$508)=$B107)*('Stratégie 2'!$K$9:$K$508="L"))+SUMPRODUCT((MONTH('Stratégie 3'!$A$9:$A$508)=MONTH($A107))*(YEAR('Stratégie 3'!$A$9:$A$508)=$B107)*('Stratégie 3'!$K$9:$K$508="L"))+SUMPRODUCT((MONTH('Stratégie 4'!$A$9:$A$508)=MONTH($A107))*(YEAR('Stratégie 4'!$A$9:$A$508)=$B107)*('Stratégie 4'!$K$9:$K$508="L"))</f>
        <v>0</v>
      </c>
      <c r="F107" s="13" t="str">
        <f aca="false">IFERROR(D107/C107,"")</f>
        <v/>
      </c>
      <c r="G107" s="15" t="n">
        <f aca="false">SUMPRODUCT((MONTH('Stratégie 1'!$A$9:$A$508)=MONTH($A107))*(YEAR('Stratégie 1'!$A$9:$A$508)=$B107)*N('Stratégie 1'!$L$9:$L$508))+SUMPRODUCT((MONTH('Stratégie 2'!$A$9:$A$508)=MONTH($A107))*(YEAR('Stratégie 2'!$A$9:$A$508)=$B107)*N('Stratégie 2'!$L$9:$L$508))+SUMPRODUCT((MONTH('Stratégie 3'!$A$9:$A$508)=MONTH($A107))*(YEAR('Stratégie 3'!$A$9:$A$508)=$B107)*N('Stratégie 3'!$L$9:$L$508))+SUMPRODUCT((MONTH('Stratégie 4'!$A$9:$A$508)=MONTH($A107))*(YEAR('Stratégie 4'!$A$9:$A$508)=$B107)*N('Stratégie 4'!$L$9:$L$508))</f>
        <v>0</v>
      </c>
      <c r="H107" s="13" t="str">
        <f aca="false">IFERROR(G107/(SUMPRODUCT((MONTH('Stratégie 1'!$A$9:$A$508)=MONTH($A107))*(YEAR('Stratégie 1'!$A$9:$A$508)=$B107)*N('Stratégie 1'!$J$9:$J$508))+SUMPRODUCT((MONTH('Stratégie 2'!$A$9:$A$508)=MONTH($A107))*(YEAR('Stratégie 2'!$A$9:$A$508)=$B107)*N('Stratégie 2'!$J$9:$J$508))+SUMPRODUCT((MONTH('Stratégie 3'!$A$9:$A$508)=MONTH($A107))*(YEAR('Stratégie 3'!$A$9:$A$508)=$B107)*N('Stratégie 3'!$J$9:$J$508))+SUMPRODUCT((MONTH('Stratégie 4'!$A$9:$A$508)=MONTH($A107))*(YEAR('Stratégie 4'!$A$9:$A$508)=$B107)*N('Stratégie 4'!$J$9:$J$508))),"")</f>
        <v/>
      </c>
      <c r="I107" s="15" t="n">
        <f aca="false">SUM($G$4:G107)</f>
        <v>3.4</v>
      </c>
    </row>
    <row r="108" customFormat="false" ht="15" hidden="false" customHeight="false" outlineLevel="0" collapsed="false">
      <c r="A108" s="34" t="n">
        <v>48823</v>
      </c>
      <c r="B108" s="35" t="n">
        <f aca="false">YEAR(A108)</f>
        <v>2033</v>
      </c>
      <c r="C108" s="12" t="n">
        <f aca="false">SUMPRODUCT((MONTH('Stratégie 1'!$A$9:$A$508)=MONTH($A108))*(YEAR('Stratégie 1'!$A$9:$A$508)=$B108)*('Stratégie 1'!$K$9:$K$508&lt;&gt;""))+SUMPRODUCT((MONTH('Stratégie 2'!$A$9:$A$508)=MONTH($A108))*(YEAR('Stratégie 2'!$A$9:$A$508)=$B108)*('Stratégie 2'!$K$9:$K$508&lt;&gt;""))+SUMPRODUCT((MONTH('Stratégie 3'!$A$9:$A$508)=MONTH($A108))*(YEAR('Stratégie 3'!$A$9:$A$508)=$B108)*('Stratégie 3'!$K$9:$K$508&lt;&gt;""))+SUMPRODUCT((MONTH('Stratégie 4'!$A$9:$A$508)=MONTH($A108))*(YEAR('Stratégie 4'!$A$9:$A$508)=$B108)*('Stratégie 4'!$K$9:$K$508&lt;&gt;""))</f>
        <v>0</v>
      </c>
      <c r="D108" s="12" t="n">
        <f aca="false">SUMPRODUCT((MONTH('Stratégie 1'!$A$9:$A$508)=MONTH($A108))*(YEAR('Stratégie 1'!$A$9:$A$508)=$B108)*('Stratégie 1'!$K$9:$K$508="W"))+SUMPRODUCT((MONTH('Stratégie 2'!$A$9:$A$508)=MONTH($A108))*(YEAR('Stratégie 2'!$A$9:$A$508)=$B108)*('Stratégie 2'!$K$9:$K$508="W"))+SUMPRODUCT((MONTH('Stratégie 3'!$A$9:$A$508)=MONTH($A108))*(YEAR('Stratégie 3'!$A$9:$A$508)=$B108)*('Stratégie 3'!$K$9:$K$508="W"))+SUMPRODUCT((MONTH('Stratégie 4'!$A$9:$A$508)=MONTH($A108))*(YEAR('Stratégie 4'!$A$9:$A$508)=$B108)*('Stratégie 4'!$K$9:$K$508="W"))</f>
        <v>0</v>
      </c>
      <c r="E108" s="12" t="n">
        <f aca="false">SUMPRODUCT((MONTH('Stratégie 1'!$A$9:$A$508)=MONTH($A108))*(YEAR('Stratégie 1'!$A$9:$A$508)=$B108)*('Stratégie 1'!$K$9:$K$508="L"))+SUMPRODUCT((MONTH('Stratégie 2'!$A$9:$A$508)=MONTH($A108))*(YEAR('Stratégie 2'!$A$9:$A$508)=$B108)*('Stratégie 2'!$K$9:$K$508="L"))+SUMPRODUCT((MONTH('Stratégie 3'!$A$9:$A$508)=MONTH($A108))*(YEAR('Stratégie 3'!$A$9:$A$508)=$B108)*('Stratégie 3'!$K$9:$K$508="L"))+SUMPRODUCT((MONTH('Stratégie 4'!$A$9:$A$508)=MONTH($A108))*(YEAR('Stratégie 4'!$A$9:$A$508)=$B108)*('Stratégie 4'!$K$9:$K$508="L"))</f>
        <v>0</v>
      </c>
      <c r="F108" s="13" t="str">
        <f aca="false">IFERROR(D108/C108,"")</f>
        <v/>
      </c>
      <c r="G108" s="15" t="n">
        <f aca="false">SUMPRODUCT((MONTH('Stratégie 1'!$A$9:$A$508)=MONTH($A108))*(YEAR('Stratégie 1'!$A$9:$A$508)=$B108)*N('Stratégie 1'!$L$9:$L$508))+SUMPRODUCT((MONTH('Stratégie 2'!$A$9:$A$508)=MONTH($A108))*(YEAR('Stratégie 2'!$A$9:$A$508)=$B108)*N('Stratégie 2'!$L$9:$L$508))+SUMPRODUCT((MONTH('Stratégie 3'!$A$9:$A$508)=MONTH($A108))*(YEAR('Stratégie 3'!$A$9:$A$508)=$B108)*N('Stratégie 3'!$L$9:$L$508))+SUMPRODUCT((MONTH('Stratégie 4'!$A$9:$A$508)=MONTH($A108))*(YEAR('Stratégie 4'!$A$9:$A$508)=$B108)*N('Stratégie 4'!$L$9:$L$508))</f>
        <v>0</v>
      </c>
      <c r="H108" s="13" t="str">
        <f aca="false">IFERROR(G108/(SUMPRODUCT((MONTH('Stratégie 1'!$A$9:$A$508)=MONTH($A108))*(YEAR('Stratégie 1'!$A$9:$A$508)=$B108)*N('Stratégie 1'!$J$9:$J$508))+SUMPRODUCT((MONTH('Stratégie 2'!$A$9:$A$508)=MONTH($A108))*(YEAR('Stratégie 2'!$A$9:$A$508)=$B108)*N('Stratégie 2'!$J$9:$J$508))+SUMPRODUCT((MONTH('Stratégie 3'!$A$9:$A$508)=MONTH($A108))*(YEAR('Stratégie 3'!$A$9:$A$508)=$B108)*N('Stratégie 3'!$J$9:$J$508))+SUMPRODUCT((MONTH('Stratégie 4'!$A$9:$A$508)=MONTH($A108))*(YEAR('Stratégie 4'!$A$9:$A$508)=$B108)*N('Stratégie 4'!$J$9:$J$508))),"")</f>
        <v/>
      </c>
      <c r="I108" s="15" t="n">
        <f aca="false">SUM($G$4:G108)</f>
        <v>3.4</v>
      </c>
    </row>
    <row r="109" customFormat="false" ht="15" hidden="false" customHeight="false" outlineLevel="0" collapsed="false">
      <c r="A109" s="34" t="n">
        <v>48853</v>
      </c>
      <c r="B109" s="35" t="n">
        <f aca="false">YEAR(A109)</f>
        <v>2033</v>
      </c>
      <c r="C109" s="12" t="n">
        <f aca="false">SUMPRODUCT((MONTH('Stratégie 1'!$A$9:$A$508)=MONTH($A109))*(YEAR('Stratégie 1'!$A$9:$A$508)=$B109)*('Stratégie 1'!$K$9:$K$508&lt;&gt;""))+SUMPRODUCT((MONTH('Stratégie 2'!$A$9:$A$508)=MONTH($A109))*(YEAR('Stratégie 2'!$A$9:$A$508)=$B109)*('Stratégie 2'!$K$9:$K$508&lt;&gt;""))+SUMPRODUCT((MONTH('Stratégie 3'!$A$9:$A$508)=MONTH($A109))*(YEAR('Stratégie 3'!$A$9:$A$508)=$B109)*('Stratégie 3'!$K$9:$K$508&lt;&gt;""))+SUMPRODUCT((MONTH('Stratégie 4'!$A$9:$A$508)=MONTH($A109))*(YEAR('Stratégie 4'!$A$9:$A$508)=$B109)*('Stratégie 4'!$K$9:$K$508&lt;&gt;""))</f>
        <v>0</v>
      </c>
      <c r="D109" s="12" t="n">
        <f aca="false">SUMPRODUCT((MONTH('Stratégie 1'!$A$9:$A$508)=MONTH($A109))*(YEAR('Stratégie 1'!$A$9:$A$508)=$B109)*('Stratégie 1'!$K$9:$K$508="W"))+SUMPRODUCT((MONTH('Stratégie 2'!$A$9:$A$508)=MONTH($A109))*(YEAR('Stratégie 2'!$A$9:$A$508)=$B109)*('Stratégie 2'!$K$9:$K$508="W"))+SUMPRODUCT((MONTH('Stratégie 3'!$A$9:$A$508)=MONTH($A109))*(YEAR('Stratégie 3'!$A$9:$A$508)=$B109)*('Stratégie 3'!$K$9:$K$508="W"))+SUMPRODUCT((MONTH('Stratégie 4'!$A$9:$A$508)=MONTH($A109))*(YEAR('Stratégie 4'!$A$9:$A$508)=$B109)*('Stratégie 4'!$K$9:$K$508="W"))</f>
        <v>0</v>
      </c>
      <c r="E109" s="12" t="n">
        <f aca="false">SUMPRODUCT((MONTH('Stratégie 1'!$A$9:$A$508)=MONTH($A109))*(YEAR('Stratégie 1'!$A$9:$A$508)=$B109)*('Stratégie 1'!$K$9:$K$508="L"))+SUMPRODUCT((MONTH('Stratégie 2'!$A$9:$A$508)=MONTH($A109))*(YEAR('Stratégie 2'!$A$9:$A$508)=$B109)*('Stratégie 2'!$K$9:$K$508="L"))+SUMPRODUCT((MONTH('Stratégie 3'!$A$9:$A$508)=MONTH($A109))*(YEAR('Stratégie 3'!$A$9:$A$508)=$B109)*('Stratégie 3'!$K$9:$K$508="L"))+SUMPRODUCT((MONTH('Stratégie 4'!$A$9:$A$508)=MONTH($A109))*(YEAR('Stratégie 4'!$A$9:$A$508)=$B109)*('Stratégie 4'!$K$9:$K$508="L"))</f>
        <v>0</v>
      </c>
      <c r="F109" s="13" t="str">
        <f aca="false">IFERROR(D109/C109,"")</f>
        <v/>
      </c>
      <c r="G109" s="15" t="n">
        <f aca="false">SUMPRODUCT((MONTH('Stratégie 1'!$A$9:$A$508)=MONTH($A109))*(YEAR('Stratégie 1'!$A$9:$A$508)=$B109)*N('Stratégie 1'!$L$9:$L$508))+SUMPRODUCT((MONTH('Stratégie 2'!$A$9:$A$508)=MONTH($A109))*(YEAR('Stratégie 2'!$A$9:$A$508)=$B109)*N('Stratégie 2'!$L$9:$L$508))+SUMPRODUCT((MONTH('Stratégie 3'!$A$9:$A$508)=MONTH($A109))*(YEAR('Stratégie 3'!$A$9:$A$508)=$B109)*N('Stratégie 3'!$L$9:$L$508))+SUMPRODUCT((MONTH('Stratégie 4'!$A$9:$A$508)=MONTH($A109))*(YEAR('Stratégie 4'!$A$9:$A$508)=$B109)*N('Stratégie 4'!$L$9:$L$508))</f>
        <v>0</v>
      </c>
      <c r="H109" s="13" t="str">
        <f aca="false">IFERROR(G109/(SUMPRODUCT((MONTH('Stratégie 1'!$A$9:$A$508)=MONTH($A109))*(YEAR('Stratégie 1'!$A$9:$A$508)=$B109)*N('Stratégie 1'!$J$9:$J$508))+SUMPRODUCT((MONTH('Stratégie 2'!$A$9:$A$508)=MONTH($A109))*(YEAR('Stratégie 2'!$A$9:$A$508)=$B109)*N('Stratégie 2'!$J$9:$J$508))+SUMPRODUCT((MONTH('Stratégie 3'!$A$9:$A$508)=MONTH($A109))*(YEAR('Stratégie 3'!$A$9:$A$508)=$B109)*N('Stratégie 3'!$J$9:$J$508))+SUMPRODUCT((MONTH('Stratégie 4'!$A$9:$A$508)=MONTH($A109))*(YEAR('Stratégie 4'!$A$9:$A$508)=$B109)*N('Stratégie 4'!$J$9:$J$508))),"")</f>
        <v/>
      </c>
      <c r="I109" s="15" t="n">
        <f aca="false">SUM($G$4:G109)</f>
        <v>3.4</v>
      </c>
    </row>
    <row r="110" customFormat="false" ht="15" hidden="false" customHeight="false" outlineLevel="0" collapsed="false">
      <c r="A110" s="34" t="n">
        <v>48884</v>
      </c>
      <c r="B110" s="35" t="n">
        <f aca="false">YEAR(A110)</f>
        <v>2033</v>
      </c>
      <c r="C110" s="12" t="n">
        <f aca="false">SUMPRODUCT((MONTH('Stratégie 1'!$A$9:$A$508)=MONTH($A110))*(YEAR('Stratégie 1'!$A$9:$A$508)=$B110)*('Stratégie 1'!$K$9:$K$508&lt;&gt;""))+SUMPRODUCT((MONTH('Stratégie 2'!$A$9:$A$508)=MONTH($A110))*(YEAR('Stratégie 2'!$A$9:$A$508)=$B110)*('Stratégie 2'!$K$9:$K$508&lt;&gt;""))+SUMPRODUCT((MONTH('Stratégie 3'!$A$9:$A$508)=MONTH($A110))*(YEAR('Stratégie 3'!$A$9:$A$508)=$B110)*('Stratégie 3'!$K$9:$K$508&lt;&gt;""))+SUMPRODUCT((MONTH('Stratégie 4'!$A$9:$A$508)=MONTH($A110))*(YEAR('Stratégie 4'!$A$9:$A$508)=$B110)*('Stratégie 4'!$K$9:$K$508&lt;&gt;""))</f>
        <v>0</v>
      </c>
      <c r="D110" s="12" t="n">
        <f aca="false">SUMPRODUCT((MONTH('Stratégie 1'!$A$9:$A$508)=MONTH($A110))*(YEAR('Stratégie 1'!$A$9:$A$508)=$B110)*('Stratégie 1'!$K$9:$K$508="W"))+SUMPRODUCT((MONTH('Stratégie 2'!$A$9:$A$508)=MONTH($A110))*(YEAR('Stratégie 2'!$A$9:$A$508)=$B110)*('Stratégie 2'!$K$9:$K$508="W"))+SUMPRODUCT((MONTH('Stratégie 3'!$A$9:$A$508)=MONTH($A110))*(YEAR('Stratégie 3'!$A$9:$A$508)=$B110)*('Stratégie 3'!$K$9:$K$508="W"))+SUMPRODUCT((MONTH('Stratégie 4'!$A$9:$A$508)=MONTH($A110))*(YEAR('Stratégie 4'!$A$9:$A$508)=$B110)*('Stratégie 4'!$K$9:$K$508="W"))</f>
        <v>0</v>
      </c>
      <c r="E110" s="12" t="n">
        <f aca="false">SUMPRODUCT((MONTH('Stratégie 1'!$A$9:$A$508)=MONTH($A110))*(YEAR('Stratégie 1'!$A$9:$A$508)=$B110)*('Stratégie 1'!$K$9:$K$508="L"))+SUMPRODUCT((MONTH('Stratégie 2'!$A$9:$A$508)=MONTH($A110))*(YEAR('Stratégie 2'!$A$9:$A$508)=$B110)*('Stratégie 2'!$K$9:$K$508="L"))+SUMPRODUCT((MONTH('Stratégie 3'!$A$9:$A$508)=MONTH($A110))*(YEAR('Stratégie 3'!$A$9:$A$508)=$B110)*('Stratégie 3'!$K$9:$K$508="L"))+SUMPRODUCT((MONTH('Stratégie 4'!$A$9:$A$508)=MONTH($A110))*(YEAR('Stratégie 4'!$A$9:$A$508)=$B110)*('Stratégie 4'!$K$9:$K$508="L"))</f>
        <v>0</v>
      </c>
      <c r="F110" s="13" t="str">
        <f aca="false">IFERROR(D110/C110,"")</f>
        <v/>
      </c>
      <c r="G110" s="15" t="n">
        <f aca="false">SUMPRODUCT((MONTH('Stratégie 1'!$A$9:$A$508)=MONTH($A110))*(YEAR('Stratégie 1'!$A$9:$A$508)=$B110)*N('Stratégie 1'!$L$9:$L$508))+SUMPRODUCT((MONTH('Stratégie 2'!$A$9:$A$508)=MONTH($A110))*(YEAR('Stratégie 2'!$A$9:$A$508)=$B110)*N('Stratégie 2'!$L$9:$L$508))+SUMPRODUCT((MONTH('Stratégie 3'!$A$9:$A$508)=MONTH($A110))*(YEAR('Stratégie 3'!$A$9:$A$508)=$B110)*N('Stratégie 3'!$L$9:$L$508))+SUMPRODUCT((MONTH('Stratégie 4'!$A$9:$A$508)=MONTH($A110))*(YEAR('Stratégie 4'!$A$9:$A$508)=$B110)*N('Stratégie 4'!$L$9:$L$508))</f>
        <v>0</v>
      </c>
      <c r="H110" s="13" t="str">
        <f aca="false">IFERROR(G110/(SUMPRODUCT((MONTH('Stratégie 1'!$A$9:$A$508)=MONTH($A110))*(YEAR('Stratégie 1'!$A$9:$A$508)=$B110)*N('Stratégie 1'!$J$9:$J$508))+SUMPRODUCT((MONTH('Stratégie 2'!$A$9:$A$508)=MONTH($A110))*(YEAR('Stratégie 2'!$A$9:$A$508)=$B110)*N('Stratégie 2'!$J$9:$J$508))+SUMPRODUCT((MONTH('Stratégie 3'!$A$9:$A$508)=MONTH($A110))*(YEAR('Stratégie 3'!$A$9:$A$508)=$B110)*N('Stratégie 3'!$J$9:$J$508))+SUMPRODUCT((MONTH('Stratégie 4'!$A$9:$A$508)=MONTH($A110))*(YEAR('Stratégie 4'!$A$9:$A$508)=$B110)*N('Stratégie 4'!$J$9:$J$508))),"")</f>
        <v/>
      </c>
      <c r="I110" s="15" t="n">
        <f aca="false">SUM($G$4:G110)</f>
        <v>3.4</v>
      </c>
    </row>
    <row r="111" customFormat="false" ht="15" hidden="false" customHeight="false" outlineLevel="0" collapsed="false">
      <c r="A111" s="34" t="n">
        <v>48914</v>
      </c>
      <c r="B111" s="35" t="n">
        <f aca="false">YEAR(A111)</f>
        <v>2033</v>
      </c>
      <c r="C111" s="12" t="n">
        <f aca="false">SUMPRODUCT((MONTH('Stratégie 1'!$A$9:$A$508)=MONTH($A111))*(YEAR('Stratégie 1'!$A$9:$A$508)=$B111)*('Stratégie 1'!$K$9:$K$508&lt;&gt;""))+SUMPRODUCT((MONTH('Stratégie 2'!$A$9:$A$508)=MONTH($A111))*(YEAR('Stratégie 2'!$A$9:$A$508)=$B111)*('Stratégie 2'!$K$9:$K$508&lt;&gt;""))+SUMPRODUCT((MONTH('Stratégie 3'!$A$9:$A$508)=MONTH($A111))*(YEAR('Stratégie 3'!$A$9:$A$508)=$B111)*('Stratégie 3'!$K$9:$K$508&lt;&gt;""))+SUMPRODUCT((MONTH('Stratégie 4'!$A$9:$A$508)=MONTH($A111))*(YEAR('Stratégie 4'!$A$9:$A$508)=$B111)*('Stratégie 4'!$K$9:$K$508&lt;&gt;""))</f>
        <v>0</v>
      </c>
      <c r="D111" s="12" t="n">
        <f aca="false">SUMPRODUCT((MONTH('Stratégie 1'!$A$9:$A$508)=MONTH($A111))*(YEAR('Stratégie 1'!$A$9:$A$508)=$B111)*('Stratégie 1'!$K$9:$K$508="W"))+SUMPRODUCT((MONTH('Stratégie 2'!$A$9:$A$508)=MONTH($A111))*(YEAR('Stratégie 2'!$A$9:$A$508)=$B111)*('Stratégie 2'!$K$9:$K$508="W"))+SUMPRODUCT((MONTH('Stratégie 3'!$A$9:$A$508)=MONTH($A111))*(YEAR('Stratégie 3'!$A$9:$A$508)=$B111)*('Stratégie 3'!$K$9:$K$508="W"))+SUMPRODUCT((MONTH('Stratégie 4'!$A$9:$A$508)=MONTH($A111))*(YEAR('Stratégie 4'!$A$9:$A$508)=$B111)*('Stratégie 4'!$K$9:$K$508="W"))</f>
        <v>0</v>
      </c>
      <c r="E111" s="12" t="n">
        <f aca="false">SUMPRODUCT((MONTH('Stratégie 1'!$A$9:$A$508)=MONTH($A111))*(YEAR('Stratégie 1'!$A$9:$A$508)=$B111)*('Stratégie 1'!$K$9:$K$508="L"))+SUMPRODUCT((MONTH('Stratégie 2'!$A$9:$A$508)=MONTH($A111))*(YEAR('Stratégie 2'!$A$9:$A$508)=$B111)*('Stratégie 2'!$K$9:$K$508="L"))+SUMPRODUCT((MONTH('Stratégie 3'!$A$9:$A$508)=MONTH($A111))*(YEAR('Stratégie 3'!$A$9:$A$508)=$B111)*('Stratégie 3'!$K$9:$K$508="L"))+SUMPRODUCT((MONTH('Stratégie 4'!$A$9:$A$508)=MONTH($A111))*(YEAR('Stratégie 4'!$A$9:$A$508)=$B111)*('Stratégie 4'!$K$9:$K$508="L"))</f>
        <v>0</v>
      </c>
      <c r="F111" s="13" t="str">
        <f aca="false">IFERROR(D111/C111,"")</f>
        <v/>
      </c>
      <c r="G111" s="15" t="n">
        <f aca="false">SUMPRODUCT((MONTH('Stratégie 1'!$A$9:$A$508)=MONTH($A111))*(YEAR('Stratégie 1'!$A$9:$A$508)=$B111)*N('Stratégie 1'!$L$9:$L$508))+SUMPRODUCT((MONTH('Stratégie 2'!$A$9:$A$508)=MONTH($A111))*(YEAR('Stratégie 2'!$A$9:$A$508)=$B111)*N('Stratégie 2'!$L$9:$L$508))+SUMPRODUCT((MONTH('Stratégie 3'!$A$9:$A$508)=MONTH($A111))*(YEAR('Stratégie 3'!$A$9:$A$508)=$B111)*N('Stratégie 3'!$L$9:$L$508))+SUMPRODUCT((MONTH('Stratégie 4'!$A$9:$A$508)=MONTH($A111))*(YEAR('Stratégie 4'!$A$9:$A$508)=$B111)*N('Stratégie 4'!$L$9:$L$508))</f>
        <v>0</v>
      </c>
      <c r="H111" s="13" t="str">
        <f aca="false">IFERROR(G111/(SUMPRODUCT((MONTH('Stratégie 1'!$A$9:$A$508)=MONTH($A111))*(YEAR('Stratégie 1'!$A$9:$A$508)=$B111)*N('Stratégie 1'!$J$9:$J$508))+SUMPRODUCT((MONTH('Stratégie 2'!$A$9:$A$508)=MONTH($A111))*(YEAR('Stratégie 2'!$A$9:$A$508)=$B111)*N('Stratégie 2'!$J$9:$J$508))+SUMPRODUCT((MONTH('Stratégie 3'!$A$9:$A$508)=MONTH($A111))*(YEAR('Stratégie 3'!$A$9:$A$508)=$B111)*N('Stratégie 3'!$J$9:$J$508))+SUMPRODUCT((MONTH('Stratégie 4'!$A$9:$A$508)=MONTH($A111))*(YEAR('Stratégie 4'!$A$9:$A$508)=$B111)*N('Stratégie 4'!$J$9:$J$508))),"")</f>
        <v/>
      </c>
      <c r="I111" s="15" t="n">
        <f aca="false">SUM($G$4:G111)</f>
        <v>3.4</v>
      </c>
    </row>
    <row r="112" customFormat="false" ht="15" hidden="false" customHeight="false" outlineLevel="0" collapsed="false">
      <c r="A112" s="34" t="n">
        <v>48945</v>
      </c>
      <c r="B112" s="35" t="n">
        <f aca="false">YEAR(A112)</f>
        <v>2034</v>
      </c>
      <c r="C112" s="12" t="n">
        <f aca="false">SUMPRODUCT((MONTH('Stratégie 1'!$A$9:$A$508)=MONTH($A112))*(YEAR('Stratégie 1'!$A$9:$A$508)=$B112)*('Stratégie 1'!$K$9:$K$508&lt;&gt;""))+SUMPRODUCT((MONTH('Stratégie 2'!$A$9:$A$508)=MONTH($A112))*(YEAR('Stratégie 2'!$A$9:$A$508)=$B112)*('Stratégie 2'!$K$9:$K$508&lt;&gt;""))+SUMPRODUCT((MONTH('Stratégie 3'!$A$9:$A$508)=MONTH($A112))*(YEAR('Stratégie 3'!$A$9:$A$508)=$B112)*('Stratégie 3'!$K$9:$K$508&lt;&gt;""))+SUMPRODUCT((MONTH('Stratégie 4'!$A$9:$A$508)=MONTH($A112))*(YEAR('Stratégie 4'!$A$9:$A$508)=$B112)*('Stratégie 4'!$K$9:$K$508&lt;&gt;""))</f>
        <v>0</v>
      </c>
      <c r="D112" s="12" t="n">
        <f aca="false">SUMPRODUCT((MONTH('Stratégie 1'!$A$9:$A$508)=MONTH($A112))*(YEAR('Stratégie 1'!$A$9:$A$508)=$B112)*('Stratégie 1'!$K$9:$K$508="W"))+SUMPRODUCT((MONTH('Stratégie 2'!$A$9:$A$508)=MONTH($A112))*(YEAR('Stratégie 2'!$A$9:$A$508)=$B112)*('Stratégie 2'!$K$9:$K$508="W"))+SUMPRODUCT((MONTH('Stratégie 3'!$A$9:$A$508)=MONTH($A112))*(YEAR('Stratégie 3'!$A$9:$A$508)=$B112)*('Stratégie 3'!$K$9:$K$508="W"))+SUMPRODUCT((MONTH('Stratégie 4'!$A$9:$A$508)=MONTH($A112))*(YEAR('Stratégie 4'!$A$9:$A$508)=$B112)*('Stratégie 4'!$K$9:$K$508="W"))</f>
        <v>0</v>
      </c>
      <c r="E112" s="12" t="n">
        <f aca="false">SUMPRODUCT((MONTH('Stratégie 1'!$A$9:$A$508)=MONTH($A112))*(YEAR('Stratégie 1'!$A$9:$A$508)=$B112)*('Stratégie 1'!$K$9:$K$508="L"))+SUMPRODUCT((MONTH('Stratégie 2'!$A$9:$A$508)=MONTH($A112))*(YEAR('Stratégie 2'!$A$9:$A$508)=$B112)*('Stratégie 2'!$K$9:$K$508="L"))+SUMPRODUCT((MONTH('Stratégie 3'!$A$9:$A$508)=MONTH($A112))*(YEAR('Stratégie 3'!$A$9:$A$508)=$B112)*('Stratégie 3'!$K$9:$K$508="L"))+SUMPRODUCT((MONTH('Stratégie 4'!$A$9:$A$508)=MONTH($A112))*(YEAR('Stratégie 4'!$A$9:$A$508)=$B112)*('Stratégie 4'!$K$9:$K$508="L"))</f>
        <v>0</v>
      </c>
      <c r="F112" s="13" t="str">
        <f aca="false">IFERROR(D112/C112,"")</f>
        <v/>
      </c>
      <c r="G112" s="15" t="n">
        <f aca="false">SUMPRODUCT((MONTH('Stratégie 1'!$A$9:$A$508)=MONTH($A112))*(YEAR('Stratégie 1'!$A$9:$A$508)=$B112)*N('Stratégie 1'!$L$9:$L$508))+SUMPRODUCT((MONTH('Stratégie 2'!$A$9:$A$508)=MONTH($A112))*(YEAR('Stratégie 2'!$A$9:$A$508)=$B112)*N('Stratégie 2'!$L$9:$L$508))+SUMPRODUCT((MONTH('Stratégie 3'!$A$9:$A$508)=MONTH($A112))*(YEAR('Stratégie 3'!$A$9:$A$508)=$B112)*N('Stratégie 3'!$L$9:$L$508))+SUMPRODUCT((MONTH('Stratégie 4'!$A$9:$A$508)=MONTH($A112))*(YEAR('Stratégie 4'!$A$9:$A$508)=$B112)*N('Stratégie 4'!$L$9:$L$508))</f>
        <v>0</v>
      </c>
      <c r="H112" s="13" t="str">
        <f aca="false">IFERROR(G112/(SUMPRODUCT((MONTH('Stratégie 1'!$A$9:$A$508)=MONTH($A112))*(YEAR('Stratégie 1'!$A$9:$A$508)=$B112)*N('Stratégie 1'!$J$9:$J$508))+SUMPRODUCT((MONTH('Stratégie 2'!$A$9:$A$508)=MONTH($A112))*(YEAR('Stratégie 2'!$A$9:$A$508)=$B112)*N('Stratégie 2'!$J$9:$J$508))+SUMPRODUCT((MONTH('Stratégie 3'!$A$9:$A$508)=MONTH($A112))*(YEAR('Stratégie 3'!$A$9:$A$508)=$B112)*N('Stratégie 3'!$J$9:$J$508))+SUMPRODUCT((MONTH('Stratégie 4'!$A$9:$A$508)=MONTH($A112))*(YEAR('Stratégie 4'!$A$9:$A$508)=$B112)*N('Stratégie 4'!$J$9:$J$508))),"")</f>
        <v/>
      </c>
      <c r="I112" s="15" t="n">
        <f aca="false">SUM($G$4:G112)</f>
        <v>3.4</v>
      </c>
    </row>
    <row r="113" customFormat="false" ht="15" hidden="false" customHeight="false" outlineLevel="0" collapsed="false">
      <c r="A113" s="34" t="n">
        <v>48976</v>
      </c>
      <c r="B113" s="35" t="n">
        <f aca="false">YEAR(A113)</f>
        <v>2034</v>
      </c>
      <c r="C113" s="12" t="n">
        <f aca="false">SUMPRODUCT((MONTH('Stratégie 1'!$A$9:$A$508)=MONTH($A113))*(YEAR('Stratégie 1'!$A$9:$A$508)=$B113)*('Stratégie 1'!$K$9:$K$508&lt;&gt;""))+SUMPRODUCT((MONTH('Stratégie 2'!$A$9:$A$508)=MONTH($A113))*(YEAR('Stratégie 2'!$A$9:$A$508)=$B113)*('Stratégie 2'!$K$9:$K$508&lt;&gt;""))+SUMPRODUCT((MONTH('Stratégie 3'!$A$9:$A$508)=MONTH($A113))*(YEAR('Stratégie 3'!$A$9:$A$508)=$B113)*('Stratégie 3'!$K$9:$K$508&lt;&gt;""))+SUMPRODUCT((MONTH('Stratégie 4'!$A$9:$A$508)=MONTH($A113))*(YEAR('Stratégie 4'!$A$9:$A$508)=$B113)*('Stratégie 4'!$K$9:$K$508&lt;&gt;""))</f>
        <v>0</v>
      </c>
      <c r="D113" s="12" t="n">
        <f aca="false">SUMPRODUCT((MONTH('Stratégie 1'!$A$9:$A$508)=MONTH($A113))*(YEAR('Stratégie 1'!$A$9:$A$508)=$B113)*('Stratégie 1'!$K$9:$K$508="W"))+SUMPRODUCT((MONTH('Stratégie 2'!$A$9:$A$508)=MONTH($A113))*(YEAR('Stratégie 2'!$A$9:$A$508)=$B113)*('Stratégie 2'!$K$9:$K$508="W"))+SUMPRODUCT((MONTH('Stratégie 3'!$A$9:$A$508)=MONTH($A113))*(YEAR('Stratégie 3'!$A$9:$A$508)=$B113)*('Stratégie 3'!$K$9:$K$508="W"))+SUMPRODUCT((MONTH('Stratégie 4'!$A$9:$A$508)=MONTH($A113))*(YEAR('Stratégie 4'!$A$9:$A$508)=$B113)*('Stratégie 4'!$K$9:$K$508="W"))</f>
        <v>0</v>
      </c>
      <c r="E113" s="12" t="n">
        <f aca="false">SUMPRODUCT((MONTH('Stratégie 1'!$A$9:$A$508)=MONTH($A113))*(YEAR('Stratégie 1'!$A$9:$A$508)=$B113)*('Stratégie 1'!$K$9:$K$508="L"))+SUMPRODUCT((MONTH('Stratégie 2'!$A$9:$A$508)=MONTH($A113))*(YEAR('Stratégie 2'!$A$9:$A$508)=$B113)*('Stratégie 2'!$K$9:$K$508="L"))+SUMPRODUCT((MONTH('Stratégie 3'!$A$9:$A$508)=MONTH($A113))*(YEAR('Stratégie 3'!$A$9:$A$508)=$B113)*('Stratégie 3'!$K$9:$K$508="L"))+SUMPRODUCT((MONTH('Stratégie 4'!$A$9:$A$508)=MONTH($A113))*(YEAR('Stratégie 4'!$A$9:$A$508)=$B113)*('Stratégie 4'!$K$9:$K$508="L"))</f>
        <v>0</v>
      </c>
      <c r="F113" s="13" t="str">
        <f aca="false">IFERROR(D113/C113,"")</f>
        <v/>
      </c>
      <c r="G113" s="15" t="n">
        <f aca="false">SUMPRODUCT((MONTH('Stratégie 1'!$A$9:$A$508)=MONTH($A113))*(YEAR('Stratégie 1'!$A$9:$A$508)=$B113)*N('Stratégie 1'!$L$9:$L$508))+SUMPRODUCT((MONTH('Stratégie 2'!$A$9:$A$508)=MONTH($A113))*(YEAR('Stratégie 2'!$A$9:$A$508)=$B113)*N('Stratégie 2'!$L$9:$L$508))+SUMPRODUCT((MONTH('Stratégie 3'!$A$9:$A$508)=MONTH($A113))*(YEAR('Stratégie 3'!$A$9:$A$508)=$B113)*N('Stratégie 3'!$L$9:$L$508))+SUMPRODUCT((MONTH('Stratégie 4'!$A$9:$A$508)=MONTH($A113))*(YEAR('Stratégie 4'!$A$9:$A$508)=$B113)*N('Stratégie 4'!$L$9:$L$508))</f>
        <v>0</v>
      </c>
      <c r="H113" s="13" t="str">
        <f aca="false">IFERROR(G113/(SUMPRODUCT((MONTH('Stratégie 1'!$A$9:$A$508)=MONTH($A113))*(YEAR('Stratégie 1'!$A$9:$A$508)=$B113)*N('Stratégie 1'!$J$9:$J$508))+SUMPRODUCT((MONTH('Stratégie 2'!$A$9:$A$508)=MONTH($A113))*(YEAR('Stratégie 2'!$A$9:$A$508)=$B113)*N('Stratégie 2'!$J$9:$J$508))+SUMPRODUCT((MONTH('Stratégie 3'!$A$9:$A$508)=MONTH($A113))*(YEAR('Stratégie 3'!$A$9:$A$508)=$B113)*N('Stratégie 3'!$J$9:$J$508))+SUMPRODUCT((MONTH('Stratégie 4'!$A$9:$A$508)=MONTH($A113))*(YEAR('Stratégie 4'!$A$9:$A$508)=$B113)*N('Stratégie 4'!$J$9:$J$508))),"")</f>
        <v/>
      </c>
      <c r="I113" s="15" t="n">
        <f aca="false">SUM($G$4:G113)</f>
        <v>3.4</v>
      </c>
    </row>
    <row r="114" customFormat="false" ht="15" hidden="false" customHeight="false" outlineLevel="0" collapsed="false">
      <c r="A114" s="34" t="n">
        <v>49004</v>
      </c>
      <c r="B114" s="35" t="n">
        <f aca="false">YEAR(A114)</f>
        <v>2034</v>
      </c>
      <c r="C114" s="12" t="n">
        <f aca="false">SUMPRODUCT((MONTH('Stratégie 1'!$A$9:$A$508)=MONTH($A114))*(YEAR('Stratégie 1'!$A$9:$A$508)=$B114)*('Stratégie 1'!$K$9:$K$508&lt;&gt;""))+SUMPRODUCT((MONTH('Stratégie 2'!$A$9:$A$508)=MONTH($A114))*(YEAR('Stratégie 2'!$A$9:$A$508)=$B114)*('Stratégie 2'!$K$9:$K$508&lt;&gt;""))+SUMPRODUCT((MONTH('Stratégie 3'!$A$9:$A$508)=MONTH($A114))*(YEAR('Stratégie 3'!$A$9:$A$508)=$B114)*('Stratégie 3'!$K$9:$K$508&lt;&gt;""))+SUMPRODUCT((MONTH('Stratégie 4'!$A$9:$A$508)=MONTH($A114))*(YEAR('Stratégie 4'!$A$9:$A$508)=$B114)*('Stratégie 4'!$K$9:$K$508&lt;&gt;""))</f>
        <v>0</v>
      </c>
      <c r="D114" s="12" t="n">
        <f aca="false">SUMPRODUCT((MONTH('Stratégie 1'!$A$9:$A$508)=MONTH($A114))*(YEAR('Stratégie 1'!$A$9:$A$508)=$B114)*('Stratégie 1'!$K$9:$K$508="W"))+SUMPRODUCT((MONTH('Stratégie 2'!$A$9:$A$508)=MONTH($A114))*(YEAR('Stratégie 2'!$A$9:$A$508)=$B114)*('Stratégie 2'!$K$9:$K$508="W"))+SUMPRODUCT((MONTH('Stratégie 3'!$A$9:$A$508)=MONTH($A114))*(YEAR('Stratégie 3'!$A$9:$A$508)=$B114)*('Stratégie 3'!$K$9:$K$508="W"))+SUMPRODUCT((MONTH('Stratégie 4'!$A$9:$A$508)=MONTH($A114))*(YEAR('Stratégie 4'!$A$9:$A$508)=$B114)*('Stratégie 4'!$K$9:$K$508="W"))</f>
        <v>0</v>
      </c>
      <c r="E114" s="12" t="n">
        <f aca="false">SUMPRODUCT((MONTH('Stratégie 1'!$A$9:$A$508)=MONTH($A114))*(YEAR('Stratégie 1'!$A$9:$A$508)=$B114)*('Stratégie 1'!$K$9:$K$508="L"))+SUMPRODUCT((MONTH('Stratégie 2'!$A$9:$A$508)=MONTH($A114))*(YEAR('Stratégie 2'!$A$9:$A$508)=$B114)*('Stratégie 2'!$K$9:$K$508="L"))+SUMPRODUCT((MONTH('Stratégie 3'!$A$9:$A$508)=MONTH($A114))*(YEAR('Stratégie 3'!$A$9:$A$508)=$B114)*('Stratégie 3'!$K$9:$K$508="L"))+SUMPRODUCT((MONTH('Stratégie 4'!$A$9:$A$508)=MONTH($A114))*(YEAR('Stratégie 4'!$A$9:$A$508)=$B114)*('Stratégie 4'!$K$9:$K$508="L"))</f>
        <v>0</v>
      </c>
      <c r="F114" s="13" t="str">
        <f aca="false">IFERROR(D114/C114,"")</f>
        <v/>
      </c>
      <c r="G114" s="15" t="n">
        <f aca="false">SUMPRODUCT((MONTH('Stratégie 1'!$A$9:$A$508)=MONTH($A114))*(YEAR('Stratégie 1'!$A$9:$A$508)=$B114)*N('Stratégie 1'!$L$9:$L$508))+SUMPRODUCT((MONTH('Stratégie 2'!$A$9:$A$508)=MONTH($A114))*(YEAR('Stratégie 2'!$A$9:$A$508)=$B114)*N('Stratégie 2'!$L$9:$L$508))+SUMPRODUCT((MONTH('Stratégie 3'!$A$9:$A$508)=MONTH($A114))*(YEAR('Stratégie 3'!$A$9:$A$508)=$B114)*N('Stratégie 3'!$L$9:$L$508))+SUMPRODUCT((MONTH('Stratégie 4'!$A$9:$A$508)=MONTH($A114))*(YEAR('Stratégie 4'!$A$9:$A$508)=$B114)*N('Stratégie 4'!$L$9:$L$508))</f>
        <v>0</v>
      </c>
      <c r="H114" s="13" t="str">
        <f aca="false">IFERROR(G114/(SUMPRODUCT((MONTH('Stratégie 1'!$A$9:$A$508)=MONTH($A114))*(YEAR('Stratégie 1'!$A$9:$A$508)=$B114)*N('Stratégie 1'!$J$9:$J$508))+SUMPRODUCT((MONTH('Stratégie 2'!$A$9:$A$508)=MONTH($A114))*(YEAR('Stratégie 2'!$A$9:$A$508)=$B114)*N('Stratégie 2'!$J$9:$J$508))+SUMPRODUCT((MONTH('Stratégie 3'!$A$9:$A$508)=MONTH($A114))*(YEAR('Stratégie 3'!$A$9:$A$508)=$B114)*N('Stratégie 3'!$J$9:$J$508))+SUMPRODUCT((MONTH('Stratégie 4'!$A$9:$A$508)=MONTH($A114))*(YEAR('Stratégie 4'!$A$9:$A$508)=$B114)*N('Stratégie 4'!$J$9:$J$508))),"")</f>
        <v/>
      </c>
      <c r="I114" s="15" t="n">
        <f aca="false">SUM($G$4:G114)</f>
        <v>3.4</v>
      </c>
    </row>
    <row r="115" customFormat="false" ht="15" hidden="false" customHeight="false" outlineLevel="0" collapsed="false">
      <c r="A115" s="34" t="n">
        <v>49035</v>
      </c>
      <c r="B115" s="35" t="n">
        <f aca="false">YEAR(A115)</f>
        <v>2034</v>
      </c>
      <c r="C115" s="12" t="n">
        <f aca="false">SUMPRODUCT((MONTH('Stratégie 1'!$A$9:$A$508)=MONTH($A115))*(YEAR('Stratégie 1'!$A$9:$A$508)=$B115)*('Stratégie 1'!$K$9:$K$508&lt;&gt;""))+SUMPRODUCT((MONTH('Stratégie 2'!$A$9:$A$508)=MONTH($A115))*(YEAR('Stratégie 2'!$A$9:$A$508)=$B115)*('Stratégie 2'!$K$9:$K$508&lt;&gt;""))+SUMPRODUCT((MONTH('Stratégie 3'!$A$9:$A$508)=MONTH($A115))*(YEAR('Stratégie 3'!$A$9:$A$508)=$B115)*('Stratégie 3'!$K$9:$K$508&lt;&gt;""))+SUMPRODUCT((MONTH('Stratégie 4'!$A$9:$A$508)=MONTH($A115))*(YEAR('Stratégie 4'!$A$9:$A$508)=$B115)*('Stratégie 4'!$K$9:$K$508&lt;&gt;""))</f>
        <v>0</v>
      </c>
      <c r="D115" s="12" t="n">
        <f aca="false">SUMPRODUCT((MONTH('Stratégie 1'!$A$9:$A$508)=MONTH($A115))*(YEAR('Stratégie 1'!$A$9:$A$508)=$B115)*('Stratégie 1'!$K$9:$K$508="W"))+SUMPRODUCT((MONTH('Stratégie 2'!$A$9:$A$508)=MONTH($A115))*(YEAR('Stratégie 2'!$A$9:$A$508)=$B115)*('Stratégie 2'!$K$9:$K$508="W"))+SUMPRODUCT((MONTH('Stratégie 3'!$A$9:$A$508)=MONTH($A115))*(YEAR('Stratégie 3'!$A$9:$A$508)=$B115)*('Stratégie 3'!$K$9:$K$508="W"))+SUMPRODUCT((MONTH('Stratégie 4'!$A$9:$A$508)=MONTH($A115))*(YEAR('Stratégie 4'!$A$9:$A$508)=$B115)*('Stratégie 4'!$K$9:$K$508="W"))</f>
        <v>0</v>
      </c>
      <c r="E115" s="12" t="n">
        <f aca="false">SUMPRODUCT((MONTH('Stratégie 1'!$A$9:$A$508)=MONTH($A115))*(YEAR('Stratégie 1'!$A$9:$A$508)=$B115)*('Stratégie 1'!$K$9:$K$508="L"))+SUMPRODUCT((MONTH('Stratégie 2'!$A$9:$A$508)=MONTH($A115))*(YEAR('Stratégie 2'!$A$9:$A$508)=$B115)*('Stratégie 2'!$K$9:$K$508="L"))+SUMPRODUCT((MONTH('Stratégie 3'!$A$9:$A$508)=MONTH($A115))*(YEAR('Stratégie 3'!$A$9:$A$508)=$B115)*('Stratégie 3'!$K$9:$K$508="L"))+SUMPRODUCT((MONTH('Stratégie 4'!$A$9:$A$508)=MONTH($A115))*(YEAR('Stratégie 4'!$A$9:$A$508)=$B115)*('Stratégie 4'!$K$9:$K$508="L"))</f>
        <v>0</v>
      </c>
      <c r="F115" s="13" t="str">
        <f aca="false">IFERROR(D115/C115,"")</f>
        <v/>
      </c>
      <c r="G115" s="15" t="n">
        <f aca="false">SUMPRODUCT((MONTH('Stratégie 1'!$A$9:$A$508)=MONTH($A115))*(YEAR('Stratégie 1'!$A$9:$A$508)=$B115)*N('Stratégie 1'!$L$9:$L$508))+SUMPRODUCT((MONTH('Stratégie 2'!$A$9:$A$508)=MONTH($A115))*(YEAR('Stratégie 2'!$A$9:$A$508)=$B115)*N('Stratégie 2'!$L$9:$L$508))+SUMPRODUCT((MONTH('Stratégie 3'!$A$9:$A$508)=MONTH($A115))*(YEAR('Stratégie 3'!$A$9:$A$508)=$B115)*N('Stratégie 3'!$L$9:$L$508))+SUMPRODUCT((MONTH('Stratégie 4'!$A$9:$A$508)=MONTH($A115))*(YEAR('Stratégie 4'!$A$9:$A$508)=$B115)*N('Stratégie 4'!$L$9:$L$508))</f>
        <v>0</v>
      </c>
      <c r="H115" s="13" t="str">
        <f aca="false">IFERROR(G115/(SUMPRODUCT((MONTH('Stratégie 1'!$A$9:$A$508)=MONTH($A115))*(YEAR('Stratégie 1'!$A$9:$A$508)=$B115)*N('Stratégie 1'!$J$9:$J$508))+SUMPRODUCT((MONTH('Stratégie 2'!$A$9:$A$508)=MONTH($A115))*(YEAR('Stratégie 2'!$A$9:$A$508)=$B115)*N('Stratégie 2'!$J$9:$J$508))+SUMPRODUCT((MONTH('Stratégie 3'!$A$9:$A$508)=MONTH($A115))*(YEAR('Stratégie 3'!$A$9:$A$508)=$B115)*N('Stratégie 3'!$J$9:$J$508))+SUMPRODUCT((MONTH('Stratégie 4'!$A$9:$A$508)=MONTH($A115))*(YEAR('Stratégie 4'!$A$9:$A$508)=$B115)*N('Stratégie 4'!$J$9:$J$508))),"")</f>
        <v/>
      </c>
      <c r="I115" s="15" t="n">
        <f aca="false">SUM($G$4:G115)</f>
        <v>3.4</v>
      </c>
    </row>
    <row r="116" customFormat="false" ht="15" hidden="false" customHeight="false" outlineLevel="0" collapsed="false">
      <c r="A116" s="34" t="n">
        <v>49065</v>
      </c>
      <c r="B116" s="35" t="n">
        <f aca="false">YEAR(A116)</f>
        <v>2034</v>
      </c>
      <c r="C116" s="12" t="n">
        <f aca="false">SUMPRODUCT((MONTH('Stratégie 1'!$A$9:$A$508)=MONTH($A116))*(YEAR('Stratégie 1'!$A$9:$A$508)=$B116)*('Stratégie 1'!$K$9:$K$508&lt;&gt;""))+SUMPRODUCT((MONTH('Stratégie 2'!$A$9:$A$508)=MONTH($A116))*(YEAR('Stratégie 2'!$A$9:$A$508)=$B116)*('Stratégie 2'!$K$9:$K$508&lt;&gt;""))+SUMPRODUCT((MONTH('Stratégie 3'!$A$9:$A$508)=MONTH($A116))*(YEAR('Stratégie 3'!$A$9:$A$508)=$B116)*('Stratégie 3'!$K$9:$K$508&lt;&gt;""))+SUMPRODUCT((MONTH('Stratégie 4'!$A$9:$A$508)=MONTH($A116))*(YEAR('Stratégie 4'!$A$9:$A$508)=$B116)*('Stratégie 4'!$K$9:$K$508&lt;&gt;""))</f>
        <v>0</v>
      </c>
      <c r="D116" s="12" t="n">
        <f aca="false">SUMPRODUCT((MONTH('Stratégie 1'!$A$9:$A$508)=MONTH($A116))*(YEAR('Stratégie 1'!$A$9:$A$508)=$B116)*('Stratégie 1'!$K$9:$K$508="W"))+SUMPRODUCT((MONTH('Stratégie 2'!$A$9:$A$508)=MONTH($A116))*(YEAR('Stratégie 2'!$A$9:$A$508)=$B116)*('Stratégie 2'!$K$9:$K$508="W"))+SUMPRODUCT((MONTH('Stratégie 3'!$A$9:$A$508)=MONTH($A116))*(YEAR('Stratégie 3'!$A$9:$A$508)=$B116)*('Stratégie 3'!$K$9:$K$508="W"))+SUMPRODUCT((MONTH('Stratégie 4'!$A$9:$A$508)=MONTH($A116))*(YEAR('Stratégie 4'!$A$9:$A$508)=$B116)*('Stratégie 4'!$K$9:$K$508="W"))</f>
        <v>0</v>
      </c>
      <c r="E116" s="12" t="n">
        <f aca="false">SUMPRODUCT((MONTH('Stratégie 1'!$A$9:$A$508)=MONTH($A116))*(YEAR('Stratégie 1'!$A$9:$A$508)=$B116)*('Stratégie 1'!$K$9:$K$508="L"))+SUMPRODUCT((MONTH('Stratégie 2'!$A$9:$A$508)=MONTH($A116))*(YEAR('Stratégie 2'!$A$9:$A$508)=$B116)*('Stratégie 2'!$K$9:$K$508="L"))+SUMPRODUCT((MONTH('Stratégie 3'!$A$9:$A$508)=MONTH($A116))*(YEAR('Stratégie 3'!$A$9:$A$508)=$B116)*('Stratégie 3'!$K$9:$K$508="L"))+SUMPRODUCT((MONTH('Stratégie 4'!$A$9:$A$508)=MONTH($A116))*(YEAR('Stratégie 4'!$A$9:$A$508)=$B116)*('Stratégie 4'!$K$9:$K$508="L"))</f>
        <v>0</v>
      </c>
      <c r="F116" s="13" t="str">
        <f aca="false">IFERROR(D116/C116,"")</f>
        <v/>
      </c>
      <c r="G116" s="15" t="n">
        <f aca="false">SUMPRODUCT((MONTH('Stratégie 1'!$A$9:$A$508)=MONTH($A116))*(YEAR('Stratégie 1'!$A$9:$A$508)=$B116)*N('Stratégie 1'!$L$9:$L$508))+SUMPRODUCT((MONTH('Stratégie 2'!$A$9:$A$508)=MONTH($A116))*(YEAR('Stratégie 2'!$A$9:$A$508)=$B116)*N('Stratégie 2'!$L$9:$L$508))+SUMPRODUCT((MONTH('Stratégie 3'!$A$9:$A$508)=MONTH($A116))*(YEAR('Stratégie 3'!$A$9:$A$508)=$B116)*N('Stratégie 3'!$L$9:$L$508))+SUMPRODUCT((MONTH('Stratégie 4'!$A$9:$A$508)=MONTH($A116))*(YEAR('Stratégie 4'!$A$9:$A$508)=$B116)*N('Stratégie 4'!$L$9:$L$508))</f>
        <v>0</v>
      </c>
      <c r="H116" s="13" t="str">
        <f aca="false">IFERROR(G116/(SUMPRODUCT((MONTH('Stratégie 1'!$A$9:$A$508)=MONTH($A116))*(YEAR('Stratégie 1'!$A$9:$A$508)=$B116)*N('Stratégie 1'!$J$9:$J$508))+SUMPRODUCT((MONTH('Stratégie 2'!$A$9:$A$508)=MONTH($A116))*(YEAR('Stratégie 2'!$A$9:$A$508)=$B116)*N('Stratégie 2'!$J$9:$J$508))+SUMPRODUCT((MONTH('Stratégie 3'!$A$9:$A$508)=MONTH($A116))*(YEAR('Stratégie 3'!$A$9:$A$508)=$B116)*N('Stratégie 3'!$J$9:$J$508))+SUMPRODUCT((MONTH('Stratégie 4'!$A$9:$A$508)=MONTH($A116))*(YEAR('Stratégie 4'!$A$9:$A$508)=$B116)*N('Stratégie 4'!$J$9:$J$508))),"")</f>
        <v/>
      </c>
      <c r="I116" s="15" t="n">
        <f aca="false">SUM($G$4:G116)</f>
        <v>3.4</v>
      </c>
    </row>
    <row r="117" customFormat="false" ht="15" hidden="false" customHeight="false" outlineLevel="0" collapsed="false">
      <c r="A117" s="34" t="n">
        <v>49096</v>
      </c>
      <c r="B117" s="35" t="n">
        <f aca="false">YEAR(A117)</f>
        <v>2034</v>
      </c>
      <c r="C117" s="12" t="n">
        <f aca="false">SUMPRODUCT((MONTH('Stratégie 1'!$A$9:$A$508)=MONTH($A117))*(YEAR('Stratégie 1'!$A$9:$A$508)=$B117)*('Stratégie 1'!$K$9:$K$508&lt;&gt;""))+SUMPRODUCT((MONTH('Stratégie 2'!$A$9:$A$508)=MONTH($A117))*(YEAR('Stratégie 2'!$A$9:$A$508)=$B117)*('Stratégie 2'!$K$9:$K$508&lt;&gt;""))+SUMPRODUCT((MONTH('Stratégie 3'!$A$9:$A$508)=MONTH($A117))*(YEAR('Stratégie 3'!$A$9:$A$508)=$B117)*('Stratégie 3'!$K$9:$K$508&lt;&gt;""))+SUMPRODUCT((MONTH('Stratégie 4'!$A$9:$A$508)=MONTH($A117))*(YEAR('Stratégie 4'!$A$9:$A$508)=$B117)*('Stratégie 4'!$K$9:$K$508&lt;&gt;""))</f>
        <v>0</v>
      </c>
      <c r="D117" s="12" t="n">
        <f aca="false">SUMPRODUCT((MONTH('Stratégie 1'!$A$9:$A$508)=MONTH($A117))*(YEAR('Stratégie 1'!$A$9:$A$508)=$B117)*('Stratégie 1'!$K$9:$K$508="W"))+SUMPRODUCT((MONTH('Stratégie 2'!$A$9:$A$508)=MONTH($A117))*(YEAR('Stratégie 2'!$A$9:$A$508)=$B117)*('Stratégie 2'!$K$9:$K$508="W"))+SUMPRODUCT((MONTH('Stratégie 3'!$A$9:$A$508)=MONTH($A117))*(YEAR('Stratégie 3'!$A$9:$A$508)=$B117)*('Stratégie 3'!$K$9:$K$508="W"))+SUMPRODUCT((MONTH('Stratégie 4'!$A$9:$A$508)=MONTH($A117))*(YEAR('Stratégie 4'!$A$9:$A$508)=$B117)*('Stratégie 4'!$K$9:$K$508="W"))</f>
        <v>0</v>
      </c>
      <c r="E117" s="12" t="n">
        <f aca="false">SUMPRODUCT((MONTH('Stratégie 1'!$A$9:$A$508)=MONTH($A117))*(YEAR('Stratégie 1'!$A$9:$A$508)=$B117)*('Stratégie 1'!$K$9:$K$508="L"))+SUMPRODUCT((MONTH('Stratégie 2'!$A$9:$A$508)=MONTH($A117))*(YEAR('Stratégie 2'!$A$9:$A$508)=$B117)*('Stratégie 2'!$K$9:$K$508="L"))+SUMPRODUCT((MONTH('Stratégie 3'!$A$9:$A$508)=MONTH($A117))*(YEAR('Stratégie 3'!$A$9:$A$508)=$B117)*('Stratégie 3'!$K$9:$K$508="L"))+SUMPRODUCT((MONTH('Stratégie 4'!$A$9:$A$508)=MONTH($A117))*(YEAR('Stratégie 4'!$A$9:$A$508)=$B117)*('Stratégie 4'!$K$9:$K$508="L"))</f>
        <v>0</v>
      </c>
      <c r="F117" s="13" t="str">
        <f aca="false">IFERROR(D117/C117,"")</f>
        <v/>
      </c>
      <c r="G117" s="15" t="n">
        <f aca="false">SUMPRODUCT((MONTH('Stratégie 1'!$A$9:$A$508)=MONTH($A117))*(YEAR('Stratégie 1'!$A$9:$A$508)=$B117)*N('Stratégie 1'!$L$9:$L$508))+SUMPRODUCT((MONTH('Stratégie 2'!$A$9:$A$508)=MONTH($A117))*(YEAR('Stratégie 2'!$A$9:$A$508)=$B117)*N('Stratégie 2'!$L$9:$L$508))+SUMPRODUCT((MONTH('Stratégie 3'!$A$9:$A$508)=MONTH($A117))*(YEAR('Stratégie 3'!$A$9:$A$508)=$B117)*N('Stratégie 3'!$L$9:$L$508))+SUMPRODUCT((MONTH('Stratégie 4'!$A$9:$A$508)=MONTH($A117))*(YEAR('Stratégie 4'!$A$9:$A$508)=$B117)*N('Stratégie 4'!$L$9:$L$508))</f>
        <v>0</v>
      </c>
      <c r="H117" s="13" t="str">
        <f aca="false">IFERROR(G117/(SUMPRODUCT((MONTH('Stratégie 1'!$A$9:$A$508)=MONTH($A117))*(YEAR('Stratégie 1'!$A$9:$A$508)=$B117)*N('Stratégie 1'!$J$9:$J$508))+SUMPRODUCT((MONTH('Stratégie 2'!$A$9:$A$508)=MONTH($A117))*(YEAR('Stratégie 2'!$A$9:$A$508)=$B117)*N('Stratégie 2'!$J$9:$J$508))+SUMPRODUCT((MONTH('Stratégie 3'!$A$9:$A$508)=MONTH($A117))*(YEAR('Stratégie 3'!$A$9:$A$508)=$B117)*N('Stratégie 3'!$J$9:$J$508))+SUMPRODUCT((MONTH('Stratégie 4'!$A$9:$A$508)=MONTH($A117))*(YEAR('Stratégie 4'!$A$9:$A$508)=$B117)*N('Stratégie 4'!$J$9:$J$508))),"")</f>
        <v/>
      </c>
      <c r="I117" s="15" t="n">
        <f aca="false">SUM($G$4:G117)</f>
        <v>3.4</v>
      </c>
    </row>
    <row r="118" customFormat="false" ht="15" hidden="false" customHeight="false" outlineLevel="0" collapsed="false">
      <c r="A118" s="34" t="n">
        <v>49126</v>
      </c>
      <c r="B118" s="35" t="n">
        <f aca="false">YEAR(A118)</f>
        <v>2034</v>
      </c>
      <c r="C118" s="12" t="n">
        <f aca="false">SUMPRODUCT((MONTH('Stratégie 1'!$A$9:$A$508)=MONTH($A118))*(YEAR('Stratégie 1'!$A$9:$A$508)=$B118)*('Stratégie 1'!$K$9:$K$508&lt;&gt;""))+SUMPRODUCT((MONTH('Stratégie 2'!$A$9:$A$508)=MONTH($A118))*(YEAR('Stratégie 2'!$A$9:$A$508)=$B118)*('Stratégie 2'!$K$9:$K$508&lt;&gt;""))+SUMPRODUCT((MONTH('Stratégie 3'!$A$9:$A$508)=MONTH($A118))*(YEAR('Stratégie 3'!$A$9:$A$508)=$B118)*('Stratégie 3'!$K$9:$K$508&lt;&gt;""))+SUMPRODUCT((MONTH('Stratégie 4'!$A$9:$A$508)=MONTH($A118))*(YEAR('Stratégie 4'!$A$9:$A$508)=$B118)*('Stratégie 4'!$K$9:$K$508&lt;&gt;""))</f>
        <v>0</v>
      </c>
      <c r="D118" s="12" t="n">
        <f aca="false">SUMPRODUCT((MONTH('Stratégie 1'!$A$9:$A$508)=MONTH($A118))*(YEAR('Stratégie 1'!$A$9:$A$508)=$B118)*('Stratégie 1'!$K$9:$K$508="W"))+SUMPRODUCT((MONTH('Stratégie 2'!$A$9:$A$508)=MONTH($A118))*(YEAR('Stratégie 2'!$A$9:$A$508)=$B118)*('Stratégie 2'!$K$9:$K$508="W"))+SUMPRODUCT((MONTH('Stratégie 3'!$A$9:$A$508)=MONTH($A118))*(YEAR('Stratégie 3'!$A$9:$A$508)=$B118)*('Stratégie 3'!$K$9:$K$508="W"))+SUMPRODUCT((MONTH('Stratégie 4'!$A$9:$A$508)=MONTH($A118))*(YEAR('Stratégie 4'!$A$9:$A$508)=$B118)*('Stratégie 4'!$K$9:$K$508="W"))</f>
        <v>0</v>
      </c>
      <c r="E118" s="12" t="n">
        <f aca="false">SUMPRODUCT((MONTH('Stratégie 1'!$A$9:$A$508)=MONTH($A118))*(YEAR('Stratégie 1'!$A$9:$A$508)=$B118)*('Stratégie 1'!$K$9:$K$508="L"))+SUMPRODUCT((MONTH('Stratégie 2'!$A$9:$A$508)=MONTH($A118))*(YEAR('Stratégie 2'!$A$9:$A$508)=$B118)*('Stratégie 2'!$K$9:$K$508="L"))+SUMPRODUCT((MONTH('Stratégie 3'!$A$9:$A$508)=MONTH($A118))*(YEAR('Stratégie 3'!$A$9:$A$508)=$B118)*('Stratégie 3'!$K$9:$K$508="L"))+SUMPRODUCT((MONTH('Stratégie 4'!$A$9:$A$508)=MONTH($A118))*(YEAR('Stratégie 4'!$A$9:$A$508)=$B118)*('Stratégie 4'!$K$9:$K$508="L"))</f>
        <v>0</v>
      </c>
      <c r="F118" s="13" t="str">
        <f aca="false">IFERROR(D118/C118,"")</f>
        <v/>
      </c>
      <c r="G118" s="15" t="n">
        <f aca="false">SUMPRODUCT((MONTH('Stratégie 1'!$A$9:$A$508)=MONTH($A118))*(YEAR('Stratégie 1'!$A$9:$A$508)=$B118)*N('Stratégie 1'!$L$9:$L$508))+SUMPRODUCT((MONTH('Stratégie 2'!$A$9:$A$508)=MONTH($A118))*(YEAR('Stratégie 2'!$A$9:$A$508)=$B118)*N('Stratégie 2'!$L$9:$L$508))+SUMPRODUCT((MONTH('Stratégie 3'!$A$9:$A$508)=MONTH($A118))*(YEAR('Stratégie 3'!$A$9:$A$508)=$B118)*N('Stratégie 3'!$L$9:$L$508))+SUMPRODUCT((MONTH('Stratégie 4'!$A$9:$A$508)=MONTH($A118))*(YEAR('Stratégie 4'!$A$9:$A$508)=$B118)*N('Stratégie 4'!$L$9:$L$508))</f>
        <v>0</v>
      </c>
      <c r="H118" s="13" t="str">
        <f aca="false">IFERROR(G118/(SUMPRODUCT((MONTH('Stratégie 1'!$A$9:$A$508)=MONTH($A118))*(YEAR('Stratégie 1'!$A$9:$A$508)=$B118)*N('Stratégie 1'!$J$9:$J$508))+SUMPRODUCT((MONTH('Stratégie 2'!$A$9:$A$508)=MONTH($A118))*(YEAR('Stratégie 2'!$A$9:$A$508)=$B118)*N('Stratégie 2'!$J$9:$J$508))+SUMPRODUCT((MONTH('Stratégie 3'!$A$9:$A$508)=MONTH($A118))*(YEAR('Stratégie 3'!$A$9:$A$508)=$B118)*N('Stratégie 3'!$J$9:$J$508))+SUMPRODUCT((MONTH('Stratégie 4'!$A$9:$A$508)=MONTH($A118))*(YEAR('Stratégie 4'!$A$9:$A$508)=$B118)*N('Stratégie 4'!$J$9:$J$508))),"")</f>
        <v/>
      </c>
      <c r="I118" s="15" t="n">
        <f aca="false">SUM($G$4:G118)</f>
        <v>3.4</v>
      </c>
    </row>
    <row r="119" customFormat="false" ht="15" hidden="false" customHeight="false" outlineLevel="0" collapsed="false">
      <c r="A119" s="34" t="n">
        <v>49157</v>
      </c>
      <c r="B119" s="35" t="n">
        <f aca="false">YEAR(A119)</f>
        <v>2034</v>
      </c>
      <c r="C119" s="12" t="n">
        <f aca="false">SUMPRODUCT((MONTH('Stratégie 1'!$A$9:$A$508)=MONTH($A119))*(YEAR('Stratégie 1'!$A$9:$A$508)=$B119)*('Stratégie 1'!$K$9:$K$508&lt;&gt;""))+SUMPRODUCT((MONTH('Stratégie 2'!$A$9:$A$508)=MONTH($A119))*(YEAR('Stratégie 2'!$A$9:$A$508)=$B119)*('Stratégie 2'!$K$9:$K$508&lt;&gt;""))+SUMPRODUCT((MONTH('Stratégie 3'!$A$9:$A$508)=MONTH($A119))*(YEAR('Stratégie 3'!$A$9:$A$508)=$B119)*('Stratégie 3'!$K$9:$K$508&lt;&gt;""))+SUMPRODUCT((MONTH('Stratégie 4'!$A$9:$A$508)=MONTH($A119))*(YEAR('Stratégie 4'!$A$9:$A$508)=$B119)*('Stratégie 4'!$K$9:$K$508&lt;&gt;""))</f>
        <v>0</v>
      </c>
      <c r="D119" s="12" t="n">
        <f aca="false">SUMPRODUCT((MONTH('Stratégie 1'!$A$9:$A$508)=MONTH($A119))*(YEAR('Stratégie 1'!$A$9:$A$508)=$B119)*('Stratégie 1'!$K$9:$K$508="W"))+SUMPRODUCT((MONTH('Stratégie 2'!$A$9:$A$508)=MONTH($A119))*(YEAR('Stratégie 2'!$A$9:$A$508)=$B119)*('Stratégie 2'!$K$9:$K$508="W"))+SUMPRODUCT((MONTH('Stratégie 3'!$A$9:$A$508)=MONTH($A119))*(YEAR('Stratégie 3'!$A$9:$A$508)=$B119)*('Stratégie 3'!$K$9:$K$508="W"))+SUMPRODUCT((MONTH('Stratégie 4'!$A$9:$A$508)=MONTH($A119))*(YEAR('Stratégie 4'!$A$9:$A$508)=$B119)*('Stratégie 4'!$K$9:$K$508="W"))</f>
        <v>0</v>
      </c>
      <c r="E119" s="12" t="n">
        <f aca="false">SUMPRODUCT((MONTH('Stratégie 1'!$A$9:$A$508)=MONTH($A119))*(YEAR('Stratégie 1'!$A$9:$A$508)=$B119)*('Stratégie 1'!$K$9:$K$508="L"))+SUMPRODUCT((MONTH('Stratégie 2'!$A$9:$A$508)=MONTH($A119))*(YEAR('Stratégie 2'!$A$9:$A$508)=$B119)*('Stratégie 2'!$K$9:$K$508="L"))+SUMPRODUCT((MONTH('Stratégie 3'!$A$9:$A$508)=MONTH($A119))*(YEAR('Stratégie 3'!$A$9:$A$508)=$B119)*('Stratégie 3'!$K$9:$K$508="L"))+SUMPRODUCT((MONTH('Stratégie 4'!$A$9:$A$508)=MONTH($A119))*(YEAR('Stratégie 4'!$A$9:$A$508)=$B119)*('Stratégie 4'!$K$9:$K$508="L"))</f>
        <v>0</v>
      </c>
      <c r="F119" s="13" t="str">
        <f aca="false">IFERROR(D119/C119,"")</f>
        <v/>
      </c>
      <c r="G119" s="15" t="n">
        <f aca="false">SUMPRODUCT((MONTH('Stratégie 1'!$A$9:$A$508)=MONTH($A119))*(YEAR('Stratégie 1'!$A$9:$A$508)=$B119)*N('Stratégie 1'!$L$9:$L$508))+SUMPRODUCT((MONTH('Stratégie 2'!$A$9:$A$508)=MONTH($A119))*(YEAR('Stratégie 2'!$A$9:$A$508)=$B119)*N('Stratégie 2'!$L$9:$L$508))+SUMPRODUCT((MONTH('Stratégie 3'!$A$9:$A$508)=MONTH($A119))*(YEAR('Stratégie 3'!$A$9:$A$508)=$B119)*N('Stratégie 3'!$L$9:$L$508))+SUMPRODUCT((MONTH('Stratégie 4'!$A$9:$A$508)=MONTH($A119))*(YEAR('Stratégie 4'!$A$9:$A$508)=$B119)*N('Stratégie 4'!$L$9:$L$508))</f>
        <v>0</v>
      </c>
      <c r="H119" s="13" t="str">
        <f aca="false">IFERROR(G119/(SUMPRODUCT((MONTH('Stratégie 1'!$A$9:$A$508)=MONTH($A119))*(YEAR('Stratégie 1'!$A$9:$A$508)=$B119)*N('Stratégie 1'!$J$9:$J$508))+SUMPRODUCT((MONTH('Stratégie 2'!$A$9:$A$508)=MONTH($A119))*(YEAR('Stratégie 2'!$A$9:$A$508)=$B119)*N('Stratégie 2'!$J$9:$J$508))+SUMPRODUCT((MONTH('Stratégie 3'!$A$9:$A$508)=MONTH($A119))*(YEAR('Stratégie 3'!$A$9:$A$508)=$B119)*N('Stratégie 3'!$J$9:$J$508))+SUMPRODUCT((MONTH('Stratégie 4'!$A$9:$A$508)=MONTH($A119))*(YEAR('Stratégie 4'!$A$9:$A$508)=$B119)*N('Stratégie 4'!$J$9:$J$508))),"")</f>
        <v/>
      </c>
      <c r="I119" s="15" t="n">
        <f aca="false">SUM($G$4:G119)</f>
        <v>3.4</v>
      </c>
    </row>
    <row r="120" customFormat="false" ht="15" hidden="false" customHeight="false" outlineLevel="0" collapsed="false">
      <c r="A120" s="34" t="n">
        <v>49188</v>
      </c>
      <c r="B120" s="35" t="n">
        <f aca="false">YEAR(A120)</f>
        <v>2034</v>
      </c>
      <c r="C120" s="12" t="n">
        <f aca="false">SUMPRODUCT((MONTH('Stratégie 1'!$A$9:$A$508)=MONTH($A120))*(YEAR('Stratégie 1'!$A$9:$A$508)=$B120)*('Stratégie 1'!$K$9:$K$508&lt;&gt;""))+SUMPRODUCT((MONTH('Stratégie 2'!$A$9:$A$508)=MONTH($A120))*(YEAR('Stratégie 2'!$A$9:$A$508)=$B120)*('Stratégie 2'!$K$9:$K$508&lt;&gt;""))+SUMPRODUCT((MONTH('Stratégie 3'!$A$9:$A$508)=MONTH($A120))*(YEAR('Stratégie 3'!$A$9:$A$508)=$B120)*('Stratégie 3'!$K$9:$K$508&lt;&gt;""))+SUMPRODUCT((MONTH('Stratégie 4'!$A$9:$A$508)=MONTH($A120))*(YEAR('Stratégie 4'!$A$9:$A$508)=$B120)*('Stratégie 4'!$K$9:$K$508&lt;&gt;""))</f>
        <v>0</v>
      </c>
      <c r="D120" s="12" t="n">
        <f aca="false">SUMPRODUCT((MONTH('Stratégie 1'!$A$9:$A$508)=MONTH($A120))*(YEAR('Stratégie 1'!$A$9:$A$508)=$B120)*('Stratégie 1'!$K$9:$K$508="W"))+SUMPRODUCT((MONTH('Stratégie 2'!$A$9:$A$508)=MONTH($A120))*(YEAR('Stratégie 2'!$A$9:$A$508)=$B120)*('Stratégie 2'!$K$9:$K$508="W"))+SUMPRODUCT((MONTH('Stratégie 3'!$A$9:$A$508)=MONTH($A120))*(YEAR('Stratégie 3'!$A$9:$A$508)=$B120)*('Stratégie 3'!$K$9:$K$508="W"))+SUMPRODUCT((MONTH('Stratégie 4'!$A$9:$A$508)=MONTH($A120))*(YEAR('Stratégie 4'!$A$9:$A$508)=$B120)*('Stratégie 4'!$K$9:$K$508="W"))</f>
        <v>0</v>
      </c>
      <c r="E120" s="12" t="n">
        <f aca="false">SUMPRODUCT((MONTH('Stratégie 1'!$A$9:$A$508)=MONTH($A120))*(YEAR('Stratégie 1'!$A$9:$A$508)=$B120)*('Stratégie 1'!$K$9:$K$508="L"))+SUMPRODUCT((MONTH('Stratégie 2'!$A$9:$A$508)=MONTH($A120))*(YEAR('Stratégie 2'!$A$9:$A$508)=$B120)*('Stratégie 2'!$K$9:$K$508="L"))+SUMPRODUCT((MONTH('Stratégie 3'!$A$9:$A$508)=MONTH($A120))*(YEAR('Stratégie 3'!$A$9:$A$508)=$B120)*('Stratégie 3'!$K$9:$K$508="L"))+SUMPRODUCT((MONTH('Stratégie 4'!$A$9:$A$508)=MONTH($A120))*(YEAR('Stratégie 4'!$A$9:$A$508)=$B120)*('Stratégie 4'!$K$9:$K$508="L"))</f>
        <v>0</v>
      </c>
      <c r="F120" s="13" t="str">
        <f aca="false">IFERROR(D120/C120,"")</f>
        <v/>
      </c>
      <c r="G120" s="15" t="n">
        <f aca="false">SUMPRODUCT((MONTH('Stratégie 1'!$A$9:$A$508)=MONTH($A120))*(YEAR('Stratégie 1'!$A$9:$A$508)=$B120)*N('Stratégie 1'!$L$9:$L$508))+SUMPRODUCT((MONTH('Stratégie 2'!$A$9:$A$508)=MONTH($A120))*(YEAR('Stratégie 2'!$A$9:$A$508)=$B120)*N('Stratégie 2'!$L$9:$L$508))+SUMPRODUCT((MONTH('Stratégie 3'!$A$9:$A$508)=MONTH($A120))*(YEAR('Stratégie 3'!$A$9:$A$508)=$B120)*N('Stratégie 3'!$L$9:$L$508))+SUMPRODUCT((MONTH('Stratégie 4'!$A$9:$A$508)=MONTH($A120))*(YEAR('Stratégie 4'!$A$9:$A$508)=$B120)*N('Stratégie 4'!$L$9:$L$508))</f>
        <v>0</v>
      </c>
      <c r="H120" s="13" t="str">
        <f aca="false">IFERROR(G120/(SUMPRODUCT((MONTH('Stratégie 1'!$A$9:$A$508)=MONTH($A120))*(YEAR('Stratégie 1'!$A$9:$A$508)=$B120)*N('Stratégie 1'!$J$9:$J$508))+SUMPRODUCT((MONTH('Stratégie 2'!$A$9:$A$508)=MONTH($A120))*(YEAR('Stratégie 2'!$A$9:$A$508)=$B120)*N('Stratégie 2'!$J$9:$J$508))+SUMPRODUCT((MONTH('Stratégie 3'!$A$9:$A$508)=MONTH($A120))*(YEAR('Stratégie 3'!$A$9:$A$508)=$B120)*N('Stratégie 3'!$J$9:$J$508))+SUMPRODUCT((MONTH('Stratégie 4'!$A$9:$A$508)=MONTH($A120))*(YEAR('Stratégie 4'!$A$9:$A$508)=$B120)*N('Stratégie 4'!$J$9:$J$508))),"")</f>
        <v/>
      </c>
      <c r="I120" s="15" t="n">
        <f aca="false">SUM($G$4:G120)</f>
        <v>3.4</v>
      </c>
    </row>
    <row r="121" customFormat="false" ht="15" hidden="false" customHeight="false" outlineLevel="0" collapsed="false">
      <c r="A121" s="34" t="n">
        <v>49218</v>
      </c>
      <c r="B121" s="35" t="n">
        <f aca="false">YEAR(A121)</f>
        <v>2034</v>
      </c>
      <c r="C121" s="12" t="n">
        <f aca="false">SUMPRODUCT((MONTH('Stratégie 1'!$A$9:$A$508)=MONTH($A121))*(YEAR('Stratégie 1'!$A$9:$A$508)=$B121)*('Stratégie 1'!$K$9:$K$508&lt;&gt;""))+SUMPRODUCT((MONTH('Stratégie 2'!$A$9:$A$508)=MONTH($A121))*(YEAR('Stratégie 2'!$A$9:$A$508)=$B121)*('Stratégie 2'!$K$9:$K$508&lt;&gt;""))+SUMPRODUCT((MONTH('Stratégie 3'!$A$9:$A$508)=MONTH($A121))*(YEAR('Stratégie 3'!$A$9:$A$508)=$B121)*('Stratégie 3'!$K$9:$K$508&lt;&gt;""))+SUMPRODUCT((MONTH('Stratégie 4'!$A$9:$A$508)=MONTH($A121))*(YEAR('Stratégie 4'!$A$9:$A$508)=$B121)*('Stratégie 4'!$K$9:$K$508&lt;&gt;""))</f>
        <v>0</v>
      </c>
      <c r="D121" s="12" t="n">
        <f aca="false">SUMPRODUCT((MONTH('Stratégie 1'!$A$9:$A$508)=MONTH($A121))*(YEAR('Stratégie 1'!$A$9:$A$508)=$B121)*('Stratégie 1'!$K$9:$K$508="W"))+SUMPRODUCT((MONTH('Stratégie 2'!$A$9:$A$508)=MONTH($A121))*(YEAR('Stratégie 2'!$A$9:$A$508)=$B121)*('Stratégie 2'!$K$9:$K$508="W"))+SUMPRODUCT((MONTH('Stratégie 3'!$A$9:$A$508)=MONTH($A121))*(YEAR('Stratégie 3'!$A$9:$A$508)=$B121)*('Stratégie 3'!$K$9:$K$508="W"))+SUMPRODUCT((MONTH('Stratégie 4'!$A$9:$A$508)=MONTH($A121))*(YEAR('Stratégie 4'!$A$9:$A$508)=$B121)*('Stratégie 4'!$K$9:$K$508="W"))</f>
        <v>0</v>
      </c>
      <c r="E121" s="12" t="n">
        <f aca="false">SUMPRODUCT((MONTH('Stratégie 1'!$A$9:$A$508)=MONTH($A121))*(YEAR('Stratégie 1'!$A$9:$A$508)=$B121)*('Stratégie 1'!$K$9:$K$508="L"))+SUMPRODUCT((MONTH('Stratégie 2'!$A$9:$A$508)=MONTH($A121))*(YEAR('Stratégie 2'!$A$9:$A$508)=$B121)*('Stratégie 2'!$K$9:$K$508="L"))+SUMPRODUCT((MONTH('Stratégie 3'!$A$9:$A$508)=MONTH($A121))*(YEAR('Stratégie 3'!$A$9:$A$508)=$B121)*('Stratégie 3'!$K$9:$K$508="L"))+SUMPRODUCT((MONTH('Stratégie 4'!$A$9:$A$508)=MONTH($A121))*(YEAR('Stratégie 4'!$A$9:$A$508)=$B121)*('Stratégie 4'!$K$9:$K$508="L"))</f>
        <v>0</v>
      </c>
      <c r="F121" s="13" t="str">
        <f aca="false">IFERROR(D121/C121,"")</f>
        <v/>
      </c>
      <c r="G121" s="15" t="n">
        <f aca="false">SUMPRODUCT((MONTH('Stratégie 1'!$A$9:$A$508)=MONTH($A121))*(YEAR('Stratégie 1'!$A$9:$A$508)=$B121)*N('Stratégie 1'!$L$9:$L$508))+SUMPRODUCT((MONTH('Stratégie 2'!$A$9:$A$508)=MONTH($A121))*(YEAR('Stratégie 2'!$A$9:$A$508)=$B121)*N('Stratégie 2'!$L$9:$L$508))+SUMPRODUCT((MONTH('Stratégie 3'!$A$9:$A$508)=MONTH($A121))*(YEAR('Stratégie 3'!$A$9:$A$508)=$B121)*N('Stratégie 3'!$L$9:$L$508))+SUMPRODUCT((MONTH('Stratégie 4'!$A$9:$A$508)=MONTH($A121))*(YEAR('Stratégie 4'!$A$9:$A$508)=$B121)*N('Stratégie 4'!$L$9:$L$508))</f>
        <v>0</v>
      </c>
      <c r="H121" s="13" t="str">
        <f aca="false">IFERROR(G121/(SUMPRODUCT((MONTH('Stratégie 1'!$A$9:$A$508)=MONTH($A121))*(YEAR('Stratégie 1'!$A$9:$A$508)=$B121)*N('Stratégie 1'!$J$9:$J$508))+SUMPRODUCT((MONTH('Stratégie 2'!$A$9:$A$508)=MONTH($A121))*(YEAR('Stratégie 2'!$A$9:$A$508)=$B121)*N('Stratégie 2'!$J$9:$J$508))+SUMPRODUCT((MONTH('Stratégie 3'!$A$9:$A$508)=MONTH($A121))*(YEAR('Stratégie 3'!$A$9:$A$508)=$B121)*N('Stratégie 3'!$J$9:$J$508))+SUMPRODUCT((MONTH('Stratégie 4'!$A$9:$A$508)=MONTH($A121))*(YEAR('Stratégie 4'!$A$9:$A$508)=$B121)*N('Stratégie 4'!$J$9:$J$508))),"")</f>
        <v/>
      </c>
      <c r="I121" s="15" t="n">
        <f aca="false">SUM($G$4:G121)</f>
        <v>3.4</v>
      </c>
    </row>
    <row r="122" customFormat="false" ht="15" hidden="false" customHeight="false" outlineLevel="0" collapsed="false">
      <c r="A122" s="34" t="n">
        <v>49249</v>
      </c>
      <c r="B122" s="35" t="n">
        <f aca="false">YEAR(A122)</f>
        <v>2034</v>
      </c>
      <c r="C122" s="12" t="n">
        <f aca="false">SUMPRODUCT((MONTH('Stratégie 1'!$A$9:$A$508)=MONTH($A122))*(YEAR('Stratégie 1'!$A$9:$A$508)=$B122)*('Stratégie 1'!$K$9:$K$508&lt;&gt;""))+SUMPRODUCT((MONTH('Stratégie 2'!$A$9:$A$508)=MONTH($A122))*(YEAR('Stratégie 2'!$A$9:$A$508)=$B122)*('Stratégie 2'!$K$9:$K$508&lt;&gt;""))+SUMPRODUCT((MONTH('Stratégie 3'!$A$9:$A$508)=MONTH($A122))*(YEAR('Stratégie 3'!$A$9:$A$508)=$B122)*('Stratégie 3'!$K$9:$K$508&lt;&gt;""))+SUMPRODUCT((MONTH('Stratégie 4'!$A$9:$A$508)=MONTH($A122))*(YEAR('Stratégie 4'!$A$9:$A$508)=$B122)*('Stratégie 4'!$K$9:$K$508&lt;&gt;""))</f>
        <v>0</v>
      </c>
      <c r="D122" s="12" t="n">
        <f aca="false">SUMPRODUCT((MONTH('Stratégie 1'!$A$9:$A$508)=MONTH($A122))*(YEAR('Stratégie 1'!$A$9:$A$508)=$B122)*('Stratégie 1'!$K$9:$K$508="W"))+SUMPRODUCT((MONTH('Stratégie 2'!$A$9:$A$508)=MONTH($A122))*(YEAR('Stratégie 2'!$A$9:$A$508)=$B122)*('Stratégie 2'!$K$9:$K$508="W"))+SUMPRODUCT((MONTH('Stratégie 3'!$A$9:$A$508)=MONTH($A122))*(YEAR('Stratégie 3'!$A$9:$A$508)=$B122)*('Stratégie 3'!$K$9:$K$508="W"))+SUMPRODUCT((MONTH('Stratégie 4'!$A$9:$A$508)=MONTH($A122))*(YEAR('Stratégie 4'!$A$9:$A$508)=$B122)*('Stratégie 4'!$K$9:$K$508="W"))</f>
        <v>0</v>
      </c>
      <c r="E122" s="12" t="n">
        <f aca="false">SUMPRODUCT((MONTH('Stratégie 1'!$A$9:$A$508)=MONTH($A122))*(YEAR('Stratégie 1'!$A$9:$A$508)=$B122)*('Stratégie 1'!$K$9:$K$508="L"))+SUMPRODUCT((MONTH('Stratégie 2'!$A$9:$A$508)=MONTH($A122))*(YEAR('Stratégie 2'!$A$9:$A$508)=$B122)*('Stratégie 2'!$K$9:$K$508="L"))+SUMPRODUCT((MONTH('Stratégie 3'!$A$9:$A$508)=MONTH($A122))*(YEAR('Stratégie 3'!$A$9:$A$508)=$B122)*('Stratégie 3'!$K$9:$K$508="L"))+SUMPRODUCT((MONTH('Stratégie 4'!$A$9:$A$508)=MONTH($A122))*(YEAR('Stratégie 4'!$A$9:$A$508)=$B122)*('Stratégie 4'!$K$9:$K$508="L"))</f>
        <v>0</v>
      </c>
      <c r="F122" s="13" t="str">
        <f aca="false">IFERROR(D122/C122,"")</f>
        <v/>
      </c>
      <c r="G122" s="15" t="n">
        <f aca="false">SUMPRODUCT((MONTH('Stratégie 1'!$A$9:$A$508)=MONTH($A122))*(YEAR('Stratégie 1'!$A$9:$A$508)=$B122)*N('Stratégie 1'!$L$9:$L$508))+SUMPRODUCT((MONTH('Stratégie 2'!$A$9:$A$508)=MONTH($A122))*(YEAR('Stratégie 2'!$A$9:$A$508)=$B122)*N('Stratégie 2'!$L$9:$L$508))+SUMPRODUCT((MONTH('Stratégie 3'!$A$9:$A$508)=MONTH($A122))*(YEAR('Stratégie 3'!$A$9:$A$508)=$B122)*N('Stratégie 3'!$L$9:$L$508))+SUMPRODUCT((MONTH('Stratégie 4'!$A$9:$A$508)=MONTH($A122))*(YEAR('Stratégie 4'!$A$9:$A$508)=$B122)*N('Stratégie 4'!$L$9:$L$508))</f>
        <v>0</v>
      </c>
      <c r="H122" s="13" t="str">
        <f aca="false">IFERROR(G122/(SUMPRODUCT((MONTH('Stratégie 1'!$A$9:$A$508)=MONTH($A122))*(YEAR('Stratégie 1'!$A$9:$A$508)=$B122)*N('Stratégie 1'!$J$9:$J$508))+SUMPRODUCT((MONTH('Stratégie 2'!$A$9:$A$508)=MONTH($A122))*(YEAR('Stratégie 2'!$A$9:$A$508)=$B122)*N('Stratégie 2'!$J$9:$J$508))+SUMPRODUCT((MONTH('Stratégie 3'!$A$9:$A$508)=MONTH($A122))*(YEAR('Stratégie 3'!$A$9:$A$508)=$B122)*N('Stratégie 3'!$J$9:$J$508))+SUMPRODUCT((MONTH('Stratégie 4'!$A$9:$A$508)=MONTH($A122))*(YEAR('Stratégie 4'!$A$9:$A$508)=$B122)*N('Stratégie 4'!$J$9:$J$508))),"")</f>
        <v/>
      </c>
      <c r="I122" s="15" t="n">
        <f aca="false">SUM($G$4:G122)</f>
        <v>3.4</v>
      </c>
    </row>
    <row r="123" customFormat="false" ht="15" hidden="false" customHeight="false" outlineLevel="0" collapsed="false">
      <c r="A123" s="34" t="n">
        <v>49279</v>
      </c>
      <c r="B123" s="35" t="n">
        <f aca="false">YEAR(A123)</f>
        <v>2034</v>
      </c>
      <c r="C123" s="12" t="n">
        <f aca="false">SUMPRODUCT((MONTH('Stratégie 1'!$A$9:$A$508)=MONTH($A123))*(YEAR('Stratégie 1'!$A$9:$A$508)=$B123)*('Stratégie 1'!$K$9:$K$508&lt;&gt;""))+SUMPRODUCT((MONTH('Stratégie 2'!$A$9:$A$508)=MONTH($A123))*(YEAR('Stratégie 2'!$A$9:$A$508)=$B123)*('Stratégie 2'!$K$9:$K$508&lt;&gt;""))+SUMPRODUCT((MONTH('Stratégie 3'!$A$9:$A$508)=MONTH($A123))*(YEAR('Stratégie 3'!$A$9:$A$508)=$B123)*('Stratégie 3'!$K$9:$K$508&lt;&gt;""))+SUMPRODUCT((MONTH('Stratégie 4'!$A$9:$A$508)=MONTH($A123))*(YEAR('Stratégie 4'!$A$9:$A$508)=$B123)*('Stratégie 4'!$K$9:$K$508&lt;&gt;""))</f>
        <v>0</v>
      </c>
      <c r="D123" s="12" t="n">
        <f aca="false">SUMPRODUCT((MONTH('Stratégie 1'!$A$9:$A$508)=MONTH($A123))*(YEAR('Stratégie 1'!$A$9:$A$508)=$B123)*('Stratégie 1'!$K$9:$K$508="W"))+SUMPRODUCT((MONTH('Stratégie 2'!$A$9:$A$508)=MONTH($A123))*(YEAR('Stratégie 2'!$A$9:$A$508)=$B123)*('Stratégie 2'!$K$9:$K$508="W"))+SUMPRODUCT((MONTH('Stratégie 3'!$A$9:$A$508)=MONTH($A123))*(YEAR('Stratégie 3'!$A$9:$A$508)=$B123)*('Stratégie 3'!$K$9:$K$508="W"))+SUMPRODUCT((MONTH('Stratégie 4'!$A$9:$A$508)=MONTH($A123))*(YEAR('Stratégie 4'!$A$9:$A$508)=$B123)*('Stratégie 4'!$K$9:$K$508="W"))</f>
        <v>0</v>
      </c>
      <c r="E123" s="12" t="n">
        <f aca="false">SUMPRODUCT((MONTH('Stratégie 1'!$A$9:$A$508)=MONTH($A123))*(YEAR('Stratégie 1'!$A$9:$A$508)=$B123)*('Stratégie 1'!$K$9:$K$508="L"))+SUMPRODUCT((MONTH('Stratégie 2'!$A$9:$A$508)=MONTH($A123))*(YEAR('Stratégie 2'!$A$9:$A$508)=$B123)*('Stratégie 2'!$K$9:$K$508="L"))+SUMPRODUCT((MONTH('Stratégie 3'!$A$9:$A$508)=MONTH($A123))*(YEAR('Stratégie 3'!$A$9:$A$508)=$B123)*('Stratégie 3'!$K$9:$K$508="L"))+SUMPRODUCT((MONTH('Stratégie 4'!$A$9:$A$508)=MONTH($A123))*(YEAR('Stratégie 4'!$A$9:$A$508)=$B123)*('Stratégie 4'!$K$9:$K$508="L"))</f>
        <v>0</v>
      </c>
      <c r="F123" s="13" t="str">
        <f aca="false">IFERROR(D123/C123,"")</f>
        <v/>
      </c>
      <c r="G123" s="15" t="n">
        <f aca="false">SUMPRODUCT((MONTH('Stratégie 1'!$A$9:$A$508)=MONTH($A123))*(YEAR('Stratégie 1'!$A$9:$A$508)=$B123)*N('Stratégie 1'!$L$9:$L$508))+SUMPRODUCT((MONTH('Stratégie 2'!$A$9:$A$508)=MONTH($A123))*(YEAR('Stratégie 2'!$A$9:$A$508)=$B123)*N('Stratégie 2'!$L$9:$L$508))+SUMPRODUCT((MONTH('Stratégie 3'!$A$9:$A$508)=MONTH($A123))*(YEAR('Stratégie 3'!$A$9:$A$508)=$B123)*N('Stratégie 3'!$L$9:$L$508))+SUMPRODUCT((MONTH('Stratégie 4'!$A$9:$A$508)=MONTH($A123))*(YEAR('Stratégie 4'!$A$9:$A$508)=$B123)*N('Stratégie 4'!$L$9:$L$508))</f>
        <v>0</v>
      </c>
      <c r="H123" s="13" t="str">
        <f aca="false">IFERROR(G123/(SUMPRODUCT((MONTH('Stratégie 1'!$A$9:$A$508)=MONTH($A123))*(YEAR('Stratégie 1'!$A$9:$A$508)=$B123)*N('Stratégie 1'!$J$9:$J$508))+SUMPRODUCT((MONTH('Stratégie 2'!$A$9:$A$508)=MONTH($A123))*(YEAR('Stratégie 2'!$A$9:$A$508)=$B123)*N('Stratégie 2'!$J$9:$J$508))+SUMPRODUCT((MONTH('Stratégie 3'!$A$9:$A$508)=MONTH($A123))*(YEAR('Stratégie 3'!$A$9:$A$508)=$B123)*N('Stratégie 3'!$J$9:$J$508))+SUMPRODUCT((MONTH('Stratégie 4'!$A$9:$A$508)=MONTH($A123))*(YEAR('Stratégie 4'!$A$9:$A$508)=$B123)*N('Stratégie 4'!$J$9:$J$508))),"")</f>
        <v/>
      </c>
      <c r="I123" s="15" t="n">
        <f aca="false">SUM($G$4:G123)</f>
        <v>3.4</v>
      </c>
    </row>
    <row r="124" customFormat="false" ht="15" hidden="false" customHeight="false" outlineLevel="0" collapsed="false">
      <c r="A124" s="34" t="n">
        <v>49310</v>
      </c>
      <c r="B124" s="35" t="n">
        <f aca="false">YEAR(A124)</f>
        <v>2035</v>
      </c>
      <c r="C124" s="12" t="n">
        <f aca="false">SUMPRODUCT((MONTH('Stratégie 1'!$A$9:$A$508)=MONTH($A124))*(YEAR('Stratégie 1'!$A$9:$A$508)=$B124)*('Stratégie 1'!$K$9:$K$508&lt;&gt;""))+SUMPRODUCT((MONTH('Stratégie 2'!$A$9:$A$508)=MONTH($A124))*(YEAR('Stratégie 2'!$A$9:$A$508)=$B124)*('Stratégie 2'!$K$9:$K$508&lt;&gt;""))+SUMPRODUCT((MONTH('Stratégie 3'!$A$9:$A$508)=MONTH($A124))*(YEAR('Stratégie 3'!$A$9:$A$508)=$B124)*('Stratégie 3'!$K$9:$K$508&lt;&gt;""))+SUMPRODUCT((MONTH('Stratégie 4'!$A$9:$A$508)=MONTH($A124))*(YEAR('Stratégie 4'!$A$9:$A$508)=$B124)*('Stratégie 4'!$K$9:$K$508&lt;&gt;""))</f>
        <v>0</v>
      </c>
      <c r="D124" s="12" t="n">
        <f aca="false">SUMPRODUCT((MONTH('Stratégie 1'!$A$9:$A$508)=MONTH($A124))*(YEAR('Stratégie 1'!$A$9:$A$508)=$B124)*('Stratégie 1'!$K$9:$K$508="W"))+SUMPRODUCT((MONTH('Stratégie 2'!$A$9:$A$508)=MONTH($A124))*(YEAR('Stratégie 2'!$A$9:$A$508)=$B124)*('Stratégie 2'!$K$9:$K$508="W"))+SUMPRODUCT((MONTH('Stratégie 3'!$A$9:$A$508)=MONTH($A124))*(YEAR('Stratégie 3'!$A$9:$A$508)=$B124)*('Stratégie 3'!$K$9:$K$508="W"))+SUMPRODUCT((MONTH('Stratégie 4'!$A$9:$A$508)=MONTH($A124))*(YEAR('Stratégie 4'!$A$9:$A$508)=$B124)*('Stratégie 4'!$K$9:$K$508="W"))</f>
        <v>0</v>
      </c>
      <c r="E124" s="12" t="n">
        <f aca="false">SUMPRODUCT((MONTH('Stratégie 1'!$A$9:$A$508)=MONTH($A124))*(YEAR('Stratégie 1'!$A$9:$A$508)=$B124)*('Stratégie 1'!$K$9:$K$508="L"))+SUMPRODUCT((MONTH('Stratégie 2'!$A$9:$A$508)=MONTH($A124))*(YEAR('Stratégie 2'!$A$9:$A$508)=$B124)*('Stratégie 2'!$K$9:$K$508="L"))+SUMPRODUCT((MONTH('Stratégie 3'!$A$9:$A$508)=MONTH($A124))*(YEAR('Stratégie 3'!$A$9:$A$508)=$B124)*('Stratégie 3'!$K$9:$K$508="L"))+SUMPRODUCT((MONTH('Stratégie 4'!$A$9:$A$508)=MONTH($A124))*(YEAR('Stratégie 4'!$A$9:$A$508)=$B124)*('Stratégie 4'!$K$9:$K$508="L"))</f>
        <v>0</v>
      </c>
      <c r="F124" s="13" t="str">
        <f aca="false">IFERROR(D124/C124,"")</f>
        <v/>
      </c>
      <c r="G124" s="15" t="n">
        <f aca="false">SUMPRODUCT((MONTH('Stratégie 1'!$A$9:$A$508)=MONTH($A124))*(YEAR('Stratégie 1'!$A$9:$A$508)=$B124)*N('Stratégie 1'!$L$9:$L$508))+SUMPRODUCT((MONTH('Stratégie 2'!$A$9:$A$508)=MONTH($A124))*(YEAR('Stratégie 2'!$A$9:$A$508)=$B124)*N('Stratégie 2'!$L$9:$L$508))+SUMPRODUCT((MONTH('Stratégie 3'!$A$9:$A$508)=MONTH($A124))*(YEAR('Stratégie 3'!$A$9:$A$508)=$B124)*N('Stratégie 3'!$L$9:$L$508))+SUMPRODUCT((MONTH('Stratégie 4'!$A$9:$A$508)=MONTH($A124))*(YEAR('Stratégie 4'!$A$9:$A$508)=$B124)*N('Stratégie 4'!$L$9:$L$508))</f>
        <v>0</v>
      </c>
      <c r="H124" s="13" t="str">
        <f aca="false">IFERROR(G124/(SUMPRODUCT((MONTH('Stratégie 1'!$A$9:$A$508)=MONTH($A124))*(YEAR('Stratégie 1'!$A$9:$A$508)=$B124)*N('Stratégie 1'!$J$9:$J$508))+SUMPRODUCT((MONTH('Stratégie 2'!$A$9:$A$508)=MONTH($A124))*(YEAR('Stratégie 2'!$A$9:$A$508)=$B124)*N('Stratégie 2'!$J$9:$J$508))+SUMPRODUCT((MONTH('Stratégie 3'!$A$9:$A$508)=MONTH($A124))*(YEAR('Stratégie 3'!$A$9:$A$508)=$B124)*N('Stratégie 3'!$J$9:$J$508))+SUMPRODUCT((MONTH('Stratégie 4'!$A$9:$A$508)=MONTH($A124))*(YEAR('Stratégie 4'!$A$9:$A$508)=$B124)*N('Stratégie 4'!$J$9:$J$508))),"")</f>
        <v/>
      </c>
      <c r="I124" s="15" t="n">
        <f aca="false">SUM($G$4:G124)</f>
        <v>3.4</v>
      </c>
    </row>
    <row r="125" customFormat="false" ht="15" hidden="false" customHeight="false" outlineLevel="0" collapsed="false">
      <c r="A125" s="34" t="n">
        <v>49341</v>
      </c>
      <c r="B125" s="35" t="n">
        <f aca="false">YEAR(A125)</f>
        <v>2035</v>
      </c>
      <c r="C125" s="12" t="n">
        <f aca="false">SUMPRODUCT((MONTH('Stratégie 1'!$A$9:$A$508)=MONTH($A125))*(YEAR('Stratégie 1'!$A$9:$A$508)=$B125)*('Stratégie 1'!$K$9:$K$508&lt;&gt;""))+SUMPRODUCT((MONTH('Stratégie 2'!$A$9:$A$508)=MONTH($A125))*(YEAR('Stratégie 2'!$A$9:$A$508)=$B125)*('Stratégie 2'!$K$9:$K$508&lt;&gt;""))+SUMPRODUCT((MONTH('Stratégie 3'!$A$9:$A$508)=MONTH($A125))*(YEAR('Stratégie 3'!$A$9:$A$508)=$B125)*('Stratégie 3'!$K$9:$K$508&lt;&gt;""))+SUMPRODUCT((MONTH('Stratégie 4'!$A$9:$A$508)=MONTH($A125))*(YEAR('Stratégie 4'!$A$9:$A$508)=$B125)*('Stratégie 4'!$K$9:$K$508&lt;&gt;""))</f>
        <v>0</v>
      </c>
      <c r="D125" s="12" t="n">
        <f aca="false">SUMPRODUCT((MONTH('Stratégie 1'!$A$9:$A$508)=MONTH($A125))*(YEAR('Stratégie 1'!$A$9:$A$508)=$B125)*('Stratégie 1'!$K$9:$K$508="W"))+SUMPRODUCT((MONTH('Stratégie 2'!$A$9:$A$508)=MONTH($A125))*(YEAR('Stratégie 2'!$A$9:$A$508)=$B125)*('Stratégie 2'!$K$9:$K$508="W"))+SUMPRODUCT((MONTH('Stratégie 3'!$A$9:$A$508)=MONTH($A125))*(YEAR('Stratégie 3'!$A$9:$A$508)=$B125)*('Stratégie 3'!$K$9:$K$508="W"))+SUMPRODUCT((MONTH('Stratégie 4'!$A$9:$A$508)=MONTH($A125))*(YEAR('Stratégie 4'!$A$9:$A$508)=$B125)*('Stratégie 4'!$K$9:$K$508="W"))</f>
        <v>0</v>
      </c>
      <c r="E125" s="12" t="n">
        <f aca="false">SUMPRODUCT((MONTH('Stratégie 1'!$A$9:$A$508)=MONTH($A125))*(YEAR('Stratégie 1'!$A$9:$A$508)=$B125)*('Stratégie 1'!$K$9:$K$508="L"))+SUMPRODUCT((MONTH('Stratégie 2'!$A$9:$A$508)=MONTH($A125))*(YEAR('Stratégie 2'!$A$9:$A$508)=$B125)*('Stratégie 2'!$K$9:$K$508="L"))+SUMPRODUCT((MONTH('Stratégie 3'!$A$9:$A$508)=MONTH($A125))*(YEAR('Stratégie 3'!$A$9:$A$508)=$B125)*('Stratégie 3'!$K$9:$K$508="L"))+SUMPRODUCT((MONTH('Stratégie 4'!$A$9:$A$508)=MONTH($A125))*(YEAR('Stratégie 4'!$A$9:$A$508)=$B125)*('Stratégie 4'!$K$9:$K$508="L"))</f>
        <v>0</v>
      </c>
      <c r="F125" s="13" t="str">
        <f aca="false">IFERROR(D125/C125,"")</f>
        <v/>
      </c>
      <c r="G125" s="15" t="n">
        <f aca="false">SUMPRODUCT((MONTH('Stratégie 1'!$A$9:$A$508)=MONTH($A125))*(YEAR('Stratégie 1'!$A$9:$A$508)=$B125)*N('Stratégie 1'!$L$9:$L$508))+SUMPRODUCT((MONTH('Stratégie 2'!$A$9:$A$508)=MONTH($A125))*(YEAR('Stratégie 2'!$A$9:$A$508)=$B125)*N('Stratégie 2'!$L$9:$L$508))+SUMPRODUCT((MONTH('Stratégie 3'!$A$9:$A$508)=MONTH($A125))*(YEAR('Stratégie 3'!$A$9:$A$508)=$B125)*N('Stratégie 3'!$L$9:$L$508))+SUMPRODUCT((MONTH('Stratégie 4'!$A$9:$A$508)=MONTH($A125))*(YEAR('Stratégie 4'!$A$9:$A$508)=$B125)*N('Stratégie 4'!$L$9:$L$508))</f>
        <v>0</v>
      </c>
      <c r="H125" s="13" t="str">
        <f aca="false">IFERROR(G125/(SUMPRODUCT((MONTH('Stratégie 1'!$A$9:$A$508)=MONTH($A125))*(YEAR('Stratégie 1'!$A$9:$A$508)=$B125)*N('Stratégie 1'!$J$9:$J$508))+SUMPRODUCT((MONTH('Stratégie 2'!$A$9:$A$508)=MONTH($A125))*(YEAR('Stratégie 2'!$A$9:$A$508)=$B125)*N('Stratégie 2'!$J$9:$J$508))+SUMPRODUCT((MONTH('Stratégie 3'!$A$9:$A$508)=MONTH($A125))*(YEAR('Stratégie 3'!$A$9:$A$508)=$B125)*N('Stratégie 3'!$J$9:$J$508))+SUMPRODUCT((MONTH('Stratégie 4'!$A$9:$A$508)=MONTH($A125))*(YEAR('Stratégie 4'!$A$9:$A$508)=$B125)*N('Stratégie 4'!$J$9:$J$508))),"")</f>
        <v/>
      </c>
      <c r="I125" s="15" t="n">
        <f aca="false">SUM($G$4:G125)</f>
        <v>3.4</v>
      </c>
    </row>
    <row r="126" customFormat="false" ht="15" hidden="false" customHeight="false" outlineLevel="0" collapsed="false">
      <c r="A126" s="34" t="n">
        <v>49369</v>
      </c>
      <c r="B126" s="35" t="n">
        <f aca="false">YEAR(A126)</f>
        <v>2035</v>
      </c>
      <c r="C126" s="12" t="n">
        <f aca="false">SUMPRODUCT((MONTH('Stratégie 1'!$A$9:$A$508)=MONTH($A126))*(YEAR('Stratégie 1'!$A$9:$A$508)=$B126)*('Stratégie 1'!$K$9:$K$508&lt;&gt;""))+SUMPRODUCT((MONTH('Stratégie 2'!$A$9:$A$508)=MONTH($A126))*(YEAR('Stratégie 2'!$A$9:$A$508)=$B126)*('Stratégie 2'!$K$9:$K$508&lt;&gt;""))+SUMPRODUCT((MONTH('Stratégie 3'!$A$9:$A$508)=MONTH($A126))*(YEAR('Stratégie 3'!$A$9:$A$508)=$B126)*('Stratégie 3'!$K$9:$K$508&lt;&gt;""))+SUMPRODUCT((MONTH('Stratégie 4'!$A$9:$A$508)=MONTH($A126))*(YEAR('Stratégie 4'!$A$9:$A$508)=$B126)*('Stratégie 4'!$K$9:$K$508&lt;&gt;""))</f>
        <v>0</v>
      </c>
      <c r="D126" s="12" t="n">
        <f aca="false">SUMPRODUCT((MONTH('Stratégie 1'!$A$9:$A$508)=MONTH($A126))*(YEAR('Stratégie 1'!$A$9:$A$508)=$B126)*('Stratégie 1'!$K$9:$K$508="W"))+SUMPRODUCT((MONTH('Stratégie 2'!$A$9:$A$508)=MONTH($A126))*(YEAR('Stratégie 2'!$A$9:$A$508)=$B126)*('Stratégie 2'!$K$9:$K$508="W"))+SUMPRODUCT((MONTH('Stratégie 3'!$A$9:$A$508)=MONTH($A126))*(YEAR('Stratégie 3'!$A$9:$A$508)=$B126)*('Stratégie 3'!$K$9:$K$508="W"))+SUMPRODUCT((MONTH('Stratégie 4'!$A$9:$A$508)=MONTH($A126))*(YEAR('Stratégie 4'!$A$9:$A$508)=$B126)*('Stratégie 4'!$K$9:$K$508="W"))</f>
        <v>0</v>
      </c>
      <c r="E126" s="12" t="n">
        <f aca="false">SUMPRODUCT((MONTH('Stratégie 1'!$A$9:$A$508)=MONTH($A126))*(YEAR('Stratégie 1'!$A$9:$A$508)=$B126)*('Stratégie 1'!$K$9:$K$508="L"))+SUMPRODUCT((MONTH('Stratégie 2'!$A$9:$A$508)=MONTH($A126))*(YEAR('Stratégie 2'!$A$9:$A$508)=$B126)*('Stratégie 2'!$K$9:$K$508="L"))+SUMPRODUCT((MONTH('Stratégie 3'!$A$9:$A$508)=MONTH($A126))*(YEAR('Stratégie 3'!$A$9:$A$508)=$B126)*('Stratégie 3'!$K$9:$K$508="L"))+SUMPRODUCT((MONTH('Stratégie 4'!$A$9:$A$508)=MONTH($A126))*(YEAR('Stratégie 4'!$A$9:$A$508)=$B126)*('Stratégie 4'!$K$9:$K$508="L"))</f>
        <v>0</v>
      </c>
      <c r="F126" s="13" t="str">
        <f aca="false">IFERROR(D126/C126,"")</f>
        <v/>
      </c>
      <c r="G126" s="15" t="n">
        <f aca="false">SUMPRODUCT((MONTH('Stratégie 1'!$A$9:$A$508)=MONTH($A126))*(YEAR('Stratégie 1'!$A$9:$A$508)=$B126)*N('Stratégie 1'!$L$9:$L$508))+SUMPRODUCT((MONTH('Stratégie 2'!$A$9:$A$508)=MONTH($A126))*(YEAR('Stratégie 2'!$A$9:$A$508)=$B126)*N('Stratégie 2'!$L$9:$L$508))+SUMPRODUCT((MONTH('Stratégie 3'!$A$9:$A$508)=MONTH($A126))*(YEAR('Stratégie 3'!$A$9:$A$508)=$B126)*N('Stratégie 3'!$L$9:$L$508))+SUMPRODUCT((MONTH('Stratégie 4'!$A$9:$A$508)=MONTH($A126))*(YEAR('Stratégie 4'!$A$9:$A$508)=$B126)*N('Stratégie 4'!$L$9:$L$508))</f>
        <v>0</v>
      </c>
      <c r="H126" s="13" t="str">
        <f aca="false">IFERROR(G126/(SUMPRODUCT((MONTH('Stratégie 1'!$A$9:$A$508)=MONTH($A126))*(YEAR('Stratégie 1'!$A$9:$A$508)=$B126)*N('Stratégie 1'!$J$9:$J$508))+SUMPRODUCT((MONTH('Stratégie 2'!$A$9:$A$508)=MONTH($A126))*(YEAR('Stratégie 2'!$A$9:$A$508)=$B126)*N('Stratégie 2'!$J$9:$J$508))+SUMPRODUCT((MONTH('Stratégie 3'!$A$9:$A$508)=MONTH($A126))*(YEAR('Stratégie 3'!$A$9:$A$508)=$B126)*N('Stratégie 3'!$J$9:$J$508))+SUMPRODUCT((MONTH('Stratégie 4'!$A$9:$A$508)=MONTH($A126))*(YEAR('Stratégie 4'!$A$9:$A$508)=$B126)*N('Stratégie 4'!$J$9:$J$508))),"")</f>
        <v/>
      </c>
      <c r="I126" s="15" t="n">
        <f aca="false">SUM($G$4:G126)</f>
        <v>3.4</v>
      </c>
    </row>
    <row r="127" customFormat="false" ht="15" hidden="false" customHeight="false" outlineLevel="0" collapsed="false">
      <c r="A127" s="34" t="n">
        <v>49400</v>
      </c>
      <c r="B127" s="35" t="n">
        <f aca="false">YEAR(A127)</f>
        <v>2035</v>
      </c>
      <c r="C127" s="12" t="n">
        <f aca="false">SUMPRODUCT((MONTH('Stratégie 1'!$A$9:$A$508)=MONTH($A127))*(YEAR('Stratégie 1'!$A$9:$A$508)=$B127)*('Stratégie 1'!$K$9:$K$508&lt;&gt;""))+SUMPRODUCT((MONTH('Stratégie 2'!$A$9:$A$508)=MONTH($A127))*(YEAR('Stratégie 2'!$A$9:$A$508)=$B127)*('Stratégie 2'!$K$9:$K$508&lt;&gt;""))+SUMPRODUCT((MONTH('Stratégie 3'!$A$9:$A$508)=MONTH($A127))*(YEAR('Stratégie 3'!$A$9:$A$508)=$B127)*('Stratégie 3'!$K$9:$K$508&lt;&gt;""))+SUMPRODUCT((MONTH('Stratégie 4'!$A$9:$A$508)=MONTH($A127))*(YEAR('Stratégie 4'!$A$9:$A$508)=$B127)*('Stratégie 4'!$K$9:$K$508&lt;&gt;""))</f>
        <v>0</v>
      </c>
      <c r="D127" s="12" t="n">
        <f aca="false">SUMPRODUCT((MONTH('Stratégie 1'!$A$9:$A$508)=MONTH($A127))*(YEAR('Stratégie 1'!$A$9:$A$508)=$B127)*('Stratégie 1'!$K$9:$K$508="W"))+SUMPRODUCT((MONTH('Stratégie 2'!$A$9:$A$508)=MONTH($A127))*(YEAR('Stratégie 2'!$A$9:$A$508)=$B127)*('Stratégie 2'!$K$9:$K$508="W"))+SUMPRODUCT((MONTH('Stratégie 3'!$A$9:$A$508)=MONTH($A127))*(YEAR('Stratégie 3'!$A$9:$A$508)=$B127)*('Stratégie 3'!$K$9:$K$508="W"))+SUMPRODUCT((MONTH('Stratégie 4'!$A$9:$A$508)=MONTH($A127))*(YEAR('Stratégie 4'!$A$9:$A$508)=$B127)*('Stratégie 4'!$K$9:$K$508="W"))</f>
        <v>0</v>
      </c>
      <c r="E127" s="12" t="n">
        <f aca="false">SUMPRODUCT((MONTH('Stratégie 1'!$A$9:$A$508)=MONTH($A127))*(YEAR('Stratégie 1'!$A$9:$A$508)=$B127)*('Stratégie 1'!$K$9:$K$508="L"))+SUMPRODUCT((MONTH('Stratégie 2'!$A$9:$A$508)=MONTH($A127))*(YEAR('Stratégie 2'!$A$9:$A$508)=$B127)*('Stratégie 2'!$K$9:$K$508="L"))+SUMPRODUCT((MONTH('Stratégie 3'!$A$9:$A$508)=MONTH($A127))*(YEAR('Stratégie 3'!$A$9:$A$508)=$B127)*('Stratégie 3'!$K$9:$K$508="L"))+SUMPRODUCT((MONTH('Stratégie 4'!$A$9:$A$508)=MONTH($A127))*(YEAR('Stratégie 4'!$A$9:$A$508)=$B127)*('Stratégie 4'!$K$9:$K$508="L"))</f>
        <v>0</v>
      </c>
      <c r="F127" s="13" t="str">
        <f aca="false">IFERROR(D127/C127,"")</f>
        <v/>
      </c>
      <c r="G127" s="15" t="n">
        <f aca="false">SUMPRODUCT((MONTH('Stratégie 1'!$A$9:$A$508)=MONTH($A127))*(YEAR('Stratégie 1'!$A$9:$A$508)=$B127)*N('Stratégie 1'!$L$9:$L$508))+SUMPRODUCT((MONTH('Stratégie 2'!$A$9:$A$508)=MONTH($A127))*(YEAR('Stratégie 2'!$A$9:$A$508)=$B127)*N('Stratégie 2'!$L$9:$L$508))+SUMPRODUCT((MONTH('Stratégie 3'!$A$9:$A$508)=MONTH($A127))*(YEAR('Stratégie 3'!$A$9:$A$508)=$B127)*N('Stratégie 3'!$L$9:$L$508))+SUMPRODUCT((MONTH('Stratégie 4'!$A$9:$A$508)=MONTH($A127))*(YEAR('Stratégie 4'!$A$9:$A$508)=$B127)*N('Stratégie 4'!$L$9:$L$508))</f>
        <v>0</v>
      </c>
      <c r="H127" s="13" t="str">
        <f aca="false">IFERROR(G127/(SUMPRODUCT((MONTH('Stratégie 1'!$A$9:$A$508)=MONTH($A127))*(YEAR('Stratégie 1'!$A$9:$A$508)=$B127)*N('Stratégie 1'!$J$9:$J$508))+SUMPRODUCT((MONTH('Stratégie 2'!$A$9:$A$508)=MONTH($A127))*(YEAR('Stratégie 2'!$A$9:$A$508)=$B127)*N('Stratégie 2'!$J$9:$J$508))+SUMPRODUCT((MONTH('Stratégie 3'!$A$9:$A$508)=MONTH($A127))*(YEAR('Stratégie 3'!$A$9:$A$508)=$B127)*N('Stratégie 3'!$J$9:$J$508))+SUMPRODUCT((MONTH('Stratégie 4'!$A$9:$A$508)=MONTH($A127))*(YEAR('Stratégie 4'!$A$9:$A$508)=$B127)*N('Stratégie 4'!$J$9:$J$508))),"")</f>
        <v/>
      </c>
      <c r="I127" s="15" t="n">
        <f aca="false">SUM($G$4:G127)</f>
        <v>3.4</v>
      </c>
    </row>
    <row r="128" customFormat="false" ht="15" hidden="false" customHeight="false" outlineLevel="0" collapsed="false">
      <c r="A128" s="34" t="n">
        <v>49430</v>
      </c>
      <c r="B128" s="35" t="n">
        <f aca="false">YEAR(A128)</f>
        <v>2035</v>
      </c>
      <c r="C128" s="12" t="n">
        <f aca="false">SUMPRODUCT((MONTH('Stratégie 1'!$A$9:$A$508)=MONTH($A128))*(YEAR('Stratégie 1'!$A$9:$A$508)=$B128)*('Stratégie 1'!$K$9:$K$508&lt;&gt;""))+SUMPRODUCT((MONTH('Stratégie 2'!$A$9:$A$508)=MONTH($A128))*(YEAR('Stratégie 2'!$A$9:$A$508)=$B128)*('Stratégie 2'!$K$9:$K$508&lt;&gt;""))+SUMPRODUCT((MONTH('Stratégie 3'!$A$9:$A$508)=MONTH($A128))*(YEAR('Stratégie 3'!$A$9:$A$508)=$B128)*('Stratégie 3'!$K$9:$K$508&lt;&gt;""))+SUMPRODUCT((MONTH('Stratégie 4'!$A$9:$A$508)=MONTH($A128))*(YEAR('Stratégie 4'!$A$9:$A$508)=$B128)*('Stratégie 4'!$K$9:$K$508&lt;&gt;""))</f>
        <v>0</v>
      </c>
      <c r="D128" s="12" t="n">
        <f aca="false">SUMPRODUCT((MONTH('Stratégie 1'!$A$9:$A$508)=MONTH($A128))*(YEAR('Stratégie 1'!$A$9:$A$508)=$B128)*('Stratégie 1'!$K$9:$K$508="W"))+SUMPRODUCT((MONTH('Stratégie 2'!$A$9:$A$508)=MONTH($A128))*(YEAR('Stratégie 2'!$A$9:$A$508)=$B128)*('Stratégie 2'!$K$9:$K$508="W"))+SUMPRODUCT((MONTH('Stratégie 3'!$A$9:$A$508)=MONTH($A128))*(YEAR('Stratégie 3'!$A$9:$A$508)=$B128)*('Stratégie 3'!$K$9:$K$508="W"))+SUMPRODUCT((MONTH('Stratégie 4'!$A$9:$A$508)=MONTH($A128))*(YEAR('Stratégie 4'!$A$9:$A$508)=$B128)*('Stratégie 4'!$K$9:$K$508="W"))</f>
        <v>0</v>
      </c>
      <c r="E128" s="12" t="n">
        <f aca="false">SUMPRODUCT((MONTH('Stratégie 1'!$A$9:$A$508)=MONTH($A128))*(YEAR('Stratégie 1'!$A$9:$A$508)=$B128)*('Stratégie 1'!$K$9:$K$508="L"))+SUMPRODUCT((MONTH('Stratégie 2'!$A$9:$A$508)=MONTH($A128))*(YEAR('Stratégie 2'!$A$9:$A$508)=$B128)*('Stratégie 2'!$K$9:$K$508="L"))+SUMPRODUCT((MONTH('Stratégie 3'!$A$9:$A$508)=MONTH($A128))*(YEAR('Stratégie 3'!$A$9:$A$508)=$B128)*('Stratégie 3'!$K$9:$K$508="L"))+SUMPRODUCT((MONTH('Stratégie 4'!$A$9:$A$508)=MONTH($A128))*(YEAR('Stratégie 4'!$A$9:$A$508)=$B128)*('Stratégie 4'!$K$9:$K$508="L"))</f>
        <v>0</v>
      </c>
      <c r="F128" s="13" t="str">
        <f aca="false">IFERROR(D128/C128,"")</f>
        <v/>
      </c>
      <c r="G128" s="15" t="n">
        <f aca="false">SUMPRODUCT((MONTH('Stratégie 1'!$A$9:$A$508)=MONTH($A128))*(YEAR('Stratégie 1'!$A$9:$A$508)=$B128)*N('Stratégie 1'!$L$9:$L$508))+SUMPRODUCT((MONTH('Stratégie 2'!$A$9:$A$508)=MONTH($A128))*(YEAR('Stratégie 2'!$A$9:$A$508)=$B128)*N('Stratégie 2'!$L$9:$L$508))+SUMPRODUCT((MONTH('Stratégie 3'!$A$9:$A$508)=MONTH($A128))*(YEAR('Stratégie 3'!$A$9:$A$508)=$B128)*N('Stratégie 3'!$L$9:$L$508))+SUMPRODUCT((MONTH('Stratégie 4'!$A$9:$A$508)=MONTH($A128))*(YEAR('Stratégie 4'!$A$9:$A$508)=$B128)*N('Stratégie 4'!$L$9:$L$508))</f>
        <v>0</v>
      </c>
      <c r="H128" s="13" t="str">
        <f aca="false">IFERROR(G128/(SUMPRODUCT((MONTH('Stratégie 1'!$A$9:$A$508)=MONTH($A128))*(YEAR('Stratégie 1'!$A$9:$A$508)=$B128)*N('Stratégie 1'!$J$9:$J$508))+SUMPRODUCT((MONTH('Stratégie 2'!$A$9:$A$508)=MONTH($A128))*(YEAR('Stratégie 2'!$A$9:$A$508)=$B128)*N('Stratégie 2'!$J$9:$J$508))+SUMPRODUCT((MONTH('Stratégie 3'!$A$9:$A$508)=MONTH($A128))*(YEAR('Stratégie 3'!$A$9:$A$508)=$B128)*N('Stratégie 3'!$J$9:$J$508))+SUMPRODUCT((MONTH('Stratégie 4'!$A$9:$A$508)=MONTH($A128))*(YEAR('Stratégie 4'!$A$9:$A$508)=$B128)*N('Stratégie 4'!$J$9:$J$508))),"")</f>
        <v/>
      </c>
      <c r="I128" s="15" t="n">
        <f aca="false">SUM($G$4:G128)</f>
        <v>3.4</v>
      </c>
    </row>
    <row r="129" customFormat="false" ht="15" hidden="false" customHeight="false" outlineLevel="0" collapsed="false">
      <c r="A129" s="34" t="n">
        <v>49461</v>
      </c>
      <c r="B129" s="35" t="n">
        <f aca="false">YEAR(A129)</f>
        <v>2035</v>
      </c>
      <c r="C129" s="12" t="n">
        <f aca="false">SUMPRODUCT((MONTH('Stratégie 1'!$A$9:$A$508)=MONTH($A129))*(YEAR('Stratégie 1'!$A$9:$A$508)=$B129)*('Stratégie 1'!$K$9:$K$508&lt;&gt;""))+SUMPRODUCT((MONTH('Stratégie 2'!$A$9:$A$508)=MONTH($A129))*(YEAR('Stratégie 2'!$A$9:$A$508)=$B129)*('Stratégie 2'!$K$9:$K$508&lt;&gt;""))+SUMPRODUCT((MONTH('Stratégie 3'!$A$9:$A$508)=MONTH($A129))*(YEAR('Stratégie 3'!$A$9:$A$508)=$B129)*('Stratégie 3'!$K$9:$K$508&lt;&gt;""))+SUMPRODUCT((MONTH('Stratégie 4'!$A$9:$A$508)=MONTH($A129))*(YEAR('Stratégie 4'!$A$9:$A$508)=$B129)*('Stratégie 4'!$K$9:$K$508&lt;&gt;""))</f>
        <v>0</v>
      </c>
      <c r="D129" s="12" t="n">
        <f aca="false">SUMPRODUCT((MONTH('Stratégie 1'!$A$9:$A$508)=MONTH($A129))*(YEAR('Stratégie 1'!$A$9:$A$508)=$B129)*('Stratégie 1'!$K$9:$K$508="W"))+SUMPRODUCT((MONTH('Stratégie 2'!$A$9:$A$508)=MONTH($A129))*(YEAR('Stratégie 2'!$A$9:$A$508)=$B129)*('Stratégie 2'!$K$9:$K$508="W"))+SUMPRODUCT((MONTH('Stratégie 3'!$A$9:$A$508)=MONTH($A129))*(YEAR('Stratégie 3'!$A$9:$A$508)=$B129)*('Stratégie 3'!$K$9:$K$508="W"))+SUMPRODUCT((MONTH('Stratégie 4'!$A$9:$A$508)=MONTH($A129))*(YEAR('Stratégie 4'!$A$9:$A$508)=$B129)*('Stratégie 4'!$K$9:$K$508="W"))</f>
        <v>0</v>
      </c>
      <c r="E129" s="12" t="n">
        <f aca="false">SUMPRODUCT((MONTH('Stratégie 1'!$A$9:$A$508)=MONTH($A129))*(YEAR('Stratégie 1'!$A$9:$A$508)=$B129)*('Stratégie 1'!$K$9:$K$508="L"))+SUMPRODUCT((MONTH('Stratégie 2'!$A$9:$A$508)=MONTH($A129))*(YEAR('Stratégie 2'!$A$9:$A$508)=$B129)*('Stratégie 2'!$K$9:$K$508="L"))+SUMPRODUCT((MONTH('Stratégie 3'!$A$9:$A$508)=MONTH($A129))*(YEAR('Stratégie 3'!$A$9:$A$508)=$B129)*('Stratégie 3'!$K$9:$K$508="L"))+SUMPRODUCT((MONTH('Stratégie 4'!$A$9:$A$508)=MONTH($A129))*(YEAR('Stratégie 4'!$A$9:$A$508)=$B129)*('Stratégie 4'!$K$9:$K$508="L"))</f>
        <v>0</v>
      </c>
      <c r="F129" s="13" t="str">
        <f aca="false">IFERROR(D129/C129,"")</f>
        <v/>
      </c>
      <c r="G129" s="15" t="n">
        <f aca="false">SUMPRODUCT((MONTH('Stratégie 1'!$A$9:$A$508)=MONTH($A129))*(YEAR('Stratégie 1'!$A$9:$A$508)=$B129)*N('Stratégie 1'!$L$9:$L$508))+SUMPRODUCT((MONTH('Stratégie 2'!$A$9:$A$508)=MONTH($A129))*(YEAR('Stratégie 2'!$A$9:$A$508)=$B129)*N('Stratégie 2'!$L$9:$L$508))+SUMPRODUCT((MONTH('Stratégie 3'!$A$9:$A$508)=MONTH($A129))*(YEAR('Stratégie 3'!$A$9:$A$508)=$B129)*N('Stratégie 3'!$L$9:$L$508))+SUMPRODUCT((MONTH('Stratégie 4'!$A$9:$A$508)=MONTH($A129))*(YEAR('Stratégie 4'!$A$9:$A$508)=$B129)*N('Stratégie 4'!$L$9:$L$508))</f>
        <v>0</v>
      </c>
      <c r="H129" s="13" t="str">
        <f aca="false">IFERROR(G129/(SUMPRODUCT((MONTH('Stratégie 1'!$A$9:$A$508)=MONTH($A129))*(YEAR('Stratégie 1'!$A$9:$A$508)=$B129)*N('Stratégie 1'!$J$9:$J$508))+SUMPRODUCT((MONTH('Stratégie 2'!$A$9:$A$508)=MONTH($A129))*(YEAR('Stratégie 2'!$A$9:$A$508)=$B129)*N('Stratégie 2'!$J$9:$J$508))+SUMPRODUCT((MONTH('Stratégie 3'!$A$9:$A$508)=MONTH($A129))*(YEAR('Stratégie 3'!$A$9:$A$508)=$B129)*N('Stratégie 3'!$J$9:$J$508))+SUMPRODUCT((MONTH('Stratégie 4'!$A$9:$A$508)=MONTH($A129))*(YEAR('Stratégie 4'!$A$9:$A$508)=$B129)*N('Stratégie 4'!$J$9:$J$508))),"")</f>
        <v/>
      </c>
      <c r="I129" s="15" t="n">
        <f aca="false">SUM($G$4:G129)</f>
        <v>3.4</v>
      </c>
    </row>
    <row r="130" customFormat="false" ht="15" hidden="false" customHeight="false" outlineLevel="0" collapsed="false">
      <c r="A130" s="34" t="n">
        <v>49491</v>
      </c>
      <c r="B130" s="35" t="n">
        <f aca="false">YEAR(A130)</f>
        <v>2035</v>
      </c>
      <c r="C130" s="12" t="n">
        <f aca="false">SUMPRODUCT((MONTH('Stratégie 1'!$A$9:$A$508)=MONTH($A130))*(YEAR('Stratégie 1'!$A$9:$A$508)=$B130)*('Stratégie 1'!$K$9:$K$508&lt;&gt;""))+SUMPRODUCT((MONTH('Stratégie 2'!$A$9:$A$508)=MONTH($A130))*(YEAR('Stratégie 2'!$A$9:$A$508)=$B130)*('Stratégie 2'!$K$9:$K$508&lt;&gt;""))+SUMPRODUCT((MONTH('Stratégie 3'!$A$9:$A$508)=MONTH($A130))*(YEAR('Stratégie 3'!$A$9:$A$508)=$B130)*('Stratégie 3'!$K$9:$K$508&lt;&gt;""))+SUMPRODUCT((MONTH('Stratégie 4'!$A$9:$A$508)=MONTH($A130))*(YEAR('Stratégie 4'!$A$9:$A$508)=$B130)*('Stratégie 4'!$K$9:$K$508&lt;&gt;""))</f>
        <v>0</v>
      </c>
      <c r="D130" s="12" t="n">
        <f aca="false">SUMPRODUCT((MONTH('Stratégie 1'!$A$9:$A$508)=MONTH($A130))*(YEAR('Stratégie 1'!$A$9:$A$508)=$B130)*('Stratégie 1'!$K$9:$K$508="W"))+SUMPRODUCT((MONTH('Stratégie 2'!$A$9:$A$508)=MONTH($A130))*(YEAR('Stratégie 2'!$A$9:$A$508)=$B130)*('Stratégie 2'!$K$9:$K$508="W"))+SUMPRODUCT((MONTH('Stratégie 3'!$A$9:$A$508)=MONTH($A130))*(YEAR('Stratégie 3'!$A$9:$A$508)=$B130)*('Stratégie 3'!$K$9:$K$508="W"))+SUMPRODUCT((MONTH('Stratégie 4'!$A$9:$A$508)=MONTH($A130))*(YEAR('Stratégie 4'!$A$9:$A$508)=$B130)*('Stratégie 4'!$K$9:$K$508="W"))</f>
        <v>0</v>
      </c>
      <c r="E130" s="12" t="n">
        <f aca="false">SUMPRODUCT((MONTH('Stratégie 1'!$A$9:$A$508)=MONTH($A130))*(YEAR('Stratégie 1'!$A$9:$A$508)=$B130)*('Stratégie 1'!$K$9:$K$508="L"))+SUMPRODUCT((MONTH('Stratégie 2'!$A$9:$A$508)=MONTH($A130))*(YEAR('Stratégie 2'!$A$9:$A$508)=$B130)*('Stratégie 2'!$K$9:$K$508="L"))+SUMPRODUCT((MONTH('Stratégie 3'!$A$9:$A$508)=MONTH($A130))*(YEAR('Stratégie 3'!$A$9:$A$508)=$B130)*('Stratégie 3'!$K$9:$K$508="L"))+SUMPRODUCT((MONTH('Stratégie 4'!$A$9:$A$508)=MONTH($A130))*(YEAR('Stratégie 4'!$A$9:$A$508)=$B130)*('Stratégie 4'!$K$9:$K$508="L"))</f>
        <v>0</v>
      </c>
      <c r="F130" s="13" t="str">
        <f aca="false">IFERROR(D130/C130,"")</f>
        <v/>
      </c>
      <c r="G130" s="15" t="n">
        <f aca="false">SUMPRODUCT((MONTH('Stratégie 1'!$A$9:$A$508)=MONTH($A130))*(YEAR('Stratégie 1'!$A$9:$A$508)=$B130)*N('Stratégie 1'!$L$9:$L$508))+SUMPRODUCT((MONTH('Stratégie 2'!$A$9:$A$508)=MONTH($A130))*(YEAR('Stratégie 2'!$A$9:$A$508)=$B130)*N('Stratégie 2'!$L$9:$L$508))+SUMPRODUCT((MONTH('Stratégie 3'!$A$9:$A$508)=MONTH($A130))*(YEAR('Stratégie 3'!$A$9:$A$508)=$B130)*N('Stratégie 3'!$L$9:$L$508))+SUMPRODUCT((MONTH('Stratégie 4'!$A$9:$A$508)=MONTH($A130))*(YEAR('Stratégie 4'!$A$9:$A$508)=$B130)*N('Stratégie 4'!$L$9:$L$508))</f>
        <v>0</v>
      </c>
      <c r="H130" s="13" t="str">
        <f aca="false">IFERROR(G130/(SUMPRODUCT((MONTH('Stratégie 1'!$A$9:$A$508)=MONTH($A130))*(YEAR('Stratégie 1'!$A$9:$A$508)=$B130)*N('Stratégie 1'!$J$9:$J$508))+SUMPRODUCT((MONTH('Stratégie 2'!$A$9:$A$508)=MONTH($A130))*(YEAR('Stratégie 2'!$A$9:$A$508)=$B130)*N('Stratégie 2'!$J$9:$J$508))+SUMPRODUCT((MONTH('Stratégie 3'!$A$9:$A$508)=MONTH($A130))*(YEAR('Stratégie 3'!$A$9:$A$508)=$B130)*N('Stratégie 3'!$J$9:$J$508))+SUMPRODUCT((MONTH('Stratégie 4'!$A$9:$A$508)=MONTH($A130))*(YEAR('Stratégie 4'!$A$9:$A$508)=$B130)*N('Stratégie 4'!$J$9:$J$508))),"")</f>
        <v/>
      </c>
      <c r="I130" s="15" t="n">
        <f aca="false">SUM($G$4:G130)</f>
        <v>3.4</v>
      </c>
    </row>
    <row r="131" customFormat="false" ht="15" hidden="false" customHeight="false" outlineLevel="0" collapsed="false">
      <c r="A131" s="34" t="n">
        <v>49522</v>
      </c>
      <c r="B131" s="35" t="n">
        <f aca="false">YEAR(A131)</f>
        <v>2035</v>
      </c>
      <c r="C131" s="12" t="n">
        <f aca="false">SUMPRODUCT((MONTH('Stratégie 1'!$A$9:$A$508)=MONTH($A131))*(YEAR('Stratégie 1'!$A$9:$A$508)=$B131)*('Stratégie 1'!$K$9:$K$508&lt;&gt;""))+SUMPRODUCT((MONTH('Stratégie 2'!$A$9:$A$508)=MONTH($A131))*(YEAR('Stratégie 2'!$A$9:$A$508)=$B131)*('Stratégie 2'!$K$9:$K$508&lt;&gt;""))+SUMPRODUCT((MONTH('Stratégie 3'!$A$9:$A$508)=MONTH($A131))*(YEAR('Stratégie 3'!$A$9:$A$508)=$B131)*('Stratégie 3'!$K$9:$K$508&lt;&gt;""))+SUMPRODUCT((MONTH('Stratégie 4'!$A$9:$A$508)=MONTH($A131))*(YEAR('Stratégie 4'!$A$9:$A$508)=$B131)*('Stratégie 4'!$K$9:$K$508&lt;&gt;""))</f>
        <v>0</v>
      </c>
      <c r="D131" s="12" t="n">
        <f aca="false">SUMPRODUCT((MONTH('Stratégie 1'!$A$9:$A$508)=MONTH($A131))*(YEAR('Stratégie 1'!$A$9:$A$508)=$B131)*('Stratégie 1'!$K$9:$K$508="W"))+SUMPRODUCT((MONTH('Stratégie 2'!$A$9:$A$508)=MONTH($A131))*(YEAR('Stratégie 2'!$A$9:$A$508)=$B131)*('Stratégie 2'!$K$9:$K$508="W"))+SUMPRODUCT((MONTH('Stratégie 3'!$A$9:$A$508)=MONTH($A131))*(YEAR('Stratégie 3'!$A$9:$A$508)=$B131)*('Stratégie 3'!$K$9:$K$508="W"))+SUMPRODUCT((MONTH('Stratégie 4'!$A$9:$A$508)=MONTH($A131))*(YEAR('Stratégie 4'!$A$9:$A$508)=$B131)*('Stratégie 4'!$K$9:$K$508="W"))</f>
        <v>0</v>
      </c>
      <c r="E131" s="12" t="n">
        <f aca="false">SUMPRODUCT((MONTH('Stratégie 1'!$A$9:$A$508)=MONTH($A131))*(YEAR('Stratégie 1'!$A$9:$A$508)=$B131)*('Stratégie 1'!$K$9:$K$508="L"))+SUMPRODUCT((MONTH('Stratégie 2'!$A$9:$A$508)=MONTH($A131))*(YEAR('Stratégie 2'!$A$9:$A$508)=$B131)*('Stratégie 2'!$K$9:$K$508="L"))+SUMPRODUCT((MONTH('Stratégie 3'!$A$9:$A$508)=MONTH($A131))*(YEAR('Stratégie 3'!$A$9:$A$508)=$B131)*('Stratégie 3'!$K$9:$K$508="L"))+SUMPRODUCT((MONTH('Stratégie 4'!$A$9:$A$508)=MONTH($A131))*(YEAR('Stratégie 4'!$A$9:$A$508)=$B131)*('Stratégie 4'!$K$9:$K$508="L"))</f>
        <v>0</v>
      </c>
      <c r="F131" s="13" t="str">
        <f aca="false">IFERROR(D131/C131,"")</f>
        <v/>
      </c>
      <c r="G131" s="15" t="n">
        <f aca="false">SUMPRODUCT((MONTH('Stratégie 1'!$A$9:$A$508)=MONTH($A131))*(YEAR('Stratégie 1'!$A$9:$A$508)=$B131)*N('Stratégie 1'!$L$9:$L$508))+SUMPRODUCT((MONTH('Stratégie 2'!$A$9:$A$508)=MONTH($A131))*(YEAR('Stratégie 2'!$A$9:$A$508)=$B131)*N('Stratégie 2'!$L$9:$L$508))+SUMPRODUCT((MONTH('Stratégie 3'!$A$9:$A$508)=MONTH($A131))*(YEAR('Stratégie 3'!$A$9:$A$508)=$B131)*N('Stratégie 3'!$L$9:$L$508))+SUMPRODUCT((MONTH('Stratégie 4'!$A$9:$A$508)=MONTH($A131))*(YEAR('Stratégie 4'!$A$9:$A$508)=$B131)*N('Stratégie 4'!$L$9:$L$508))</f>
        <v>0</v>
      </c>
      <c r="H131" s="13" t="str">
        <f aca="false">IFERROR(G131/(SUMPRODUCT((MONTH('Stratégie 1'!$A$9:$A$508)=MONTH($A131))*(YEAR('Stratégie 1'!$A$9:$A$508)=$B131)*N('Stratégie 1'!$J$9:$J$508))+SUMPRODUCT((MONTH('Stratégie 2'!$A$9:$A$508)=MONTH($A131))*(YEAR('Stratégie 2'!$A$9:$A$508)=$B131)*N('Stratégie 2'!$J$9:$J$508))+SUMPRODUCT((MONTH('Stratégie 3'!$A$9:$A$508)=MONTH($A131))*(YEAR('Stratégie 3'!$A$9:$A$508)=$B131)*N('Stratégie 3'!$J$9:$J$508))+SUMPRODUCT((MONTH('Stratégie 4'!$A$9:$A$508)=MONTH($A131))*(YEAR('Stratégie 4'!$A$9:$A$508)=$B131)*N('Stratégie 4'!$J$9:$J$508))),"")</f>
        <v/>
      </c>
      <c r="I131" s="15" t="n">
        <f aca="false">SUM($G$4:G131)</f>
        <v>3.4</v>
      </c>
    </row>
    <row r="132" customFormat="false" ht="15" hidden="false" customHeight="false" outlineLevel="0" collapsed="false">
      <c r="A132" s="34" t="n">
        <v>49553</v>
      </c>
      <c r="B132" s="35" t="n">
        <f aca="false">YEAR(A132)</f>
        <v>2035</v>
      </c>
      <c r="C132" s="12" t="n">
        <f aca="false">SUMPRODUCT((MONTH('Stratégie 1'!$A$9:$A$508)=MONTH($A132))*(YEAR('Stratégie 1'!$A$9:$A$508)=$B132)*('Stratégie 1'!$K$9:$K$508&lt;&gt;""))+SUMPRODUCT((MONTH('Stratégie 2'!$A$9:$A$508)=MONTH($A132))*(YEAR('Stratégie 2'!$A$9:$A$508)=$B132)*('Stratégie 2'!$K$9:$K$508&lt;&gt;""))+SUMPRODUCT((MONTH('Stratégie 3'!$A$9:$A$508)=MONTH($A132))*(YEAR('Stratégie 3'!$A$9:$A$508)=$B132)*('Stratégie 3'!$K$9:$K$508&lt;&gt;""))+SUMPRODUCT((MONTH('Stratégie 4'!$A$9:$A$508)=MONTH($A132))*(YEAR('Stratégie 4'!$A$9:$A$508)=$B132)*('Stratégie 4'!$K$9:$K$508&lt;&gt;""))</f>
        <v>0</v>
      </c>
      <c r="D132" s="12" t="n">
        <f aca="false">SUMPRODUCT((MONTH('Stratégie 1'!$A$9:$A$508)=MONTH($A132))*(YEAR('Stratégie 1'!$A$9:$A$508)=$B132)*('Stratégie 1'!$K$9:$K$508="W"))+SUMPRODUCT((MONTH('Stratégie 2'!$A$9:$A$508)=MONTH($A132))*(YEAR('Stratégie 2'!$A$9:$A$508)=$B132)*('Stratégie 2'!$K$9:$K$508="W"))+SUMPRODUCT((MONTH('Stratégie 3'!$A$9:$A$508)=MONTH($A132))*(YEAR('Stratégie 3'!$A$9:$A$508)=$B132)*('Stratégie 3'!$K$9:$K$508="W"))+SUMPRODUCT((MONTH('Stratégie 4'!$A$9:$A$508)=MONTH($A132))*(YEAR('Stratégie 4'!$A$9:$A$508)=$B132)*('Stratégie 4'!$K$9:$K$508="W"))</f>
        <v>0</v>
      </c>
      <c r="E132" s="12" t="n">
        <f aca="false">SUMPRODUCT((MONTH('Stratégie 1'!$A$9:$A$508)=MONTH($A132))*(YEAR('Stratégie 1'!$A$9:$A$508)=$B132)*('Stratégie 1'!$K$9:$K$508="L"))+SUMPRODUCT((MONTH('Stratégie 2'!$A$9:$A$508)=MONTH($A132))*(YEAR('Stratégie 2'!$A$9:$A$508)=$B132)*('Stratégie 2'!$K$9:$K$508="L"))+SUMPRODUCT((MONTH('Stratégie 3'!$A$9:$A$508)=MONTH($A132))*(YEAR('Stratégie 3'!$A$9:$A$508)=$B132)*('Stratégie 3'!$K$9:$K$508="L"))+SUMPRODUCT((MONTH('Stratégie 4'!$A$9:$A$508)=MONTH($A132))*(YEAR('Stratégie 4'!$A$9:$A$508)=$B132)*('Stratégie 4'!$K$9:$K$508="L"))</f>
        <v>0</v>
      </c>
      <c r="F132" s="13" t="str">
        <f aca="false">IFERROR(D132/C132,"")</f>
        <v/>
      </c>
      <c r="G132" s="15" t="n">
        <f aca="false">SUMPRODUCT((MONTH('Stratégie 1'!$A$9:$A$508)=MONTH($A132))*(YEAR('Stratégie 1'!$A$9:$A$508)=$B132)*N('Stratégie 1'!$L$9:$L$508))+SUMPRODUCT((MONTH('Stratégie 2'!$A$9:$A$508)=MONTH($A132))*(YEAR('Stratégie 2'!$A$9:$A$508)=$B132)*N('Stratégie 2'!$L$9:$L$508))+SUMPRODUCT((MONTH('Stratégie 3'!$A$9:$A$508)=MONTH($A132))*(YEAR('Stratégie 3'!$A$9:$A$508)=$B132)*N('Stratégie 3'!$L$9:$L$508))+SUMPRODUCT((MONTH('Stratégie 4'!$A$9:$A$508)=MONTH($A132))*(YEAR('Stratégie 4'!$A$9:$A$508)=$B132)*N('Stratégie 4'!$L$9:$L$508))</f>
        <v>0</v>
      </c>
      <c r="H132" s="13" t="str">
        <f aca="false">IFERROR(G132/(SUMPRODUCT((MONTH('Stratégie 1'!$A$9:$A$508)=MONTH($A132))*(YEAR('Stratégie 1'!$A$9:$A$508)=$B132)*N('Stratégie 1'!$J$9:$J$508))+SUMPRODUCT((MONTH('Stratégie 2'!$A$9:$A$508)=MONTH($A132))*(YEAR('Stratégie 2'!$A$9:$A$508)=$B132)*N('Stratégie 2'!$J$9:$J$508))+SUMPRODUCT((MONTH('Stratégie 3'!$A$9:$A$508)=MONTH($A132))*(YEAR('Stratégie 3'!$A$9:$A$508)=$B132)*N('Stratégie 3'!$J$9:$J$508))+SUMPRODUCT((MONTH('Stratégie 4'!$A$9:$A$508)=MONTH($A132))*(YEAR('Stratégie 4'!$A$9:$A$508)=$B132)*N('Stratégie 4'!$J$9:$J$508))),"")</f>
        <v/>
      </c>
      <c r="I132" s="15" t="n">
        <f aca="false">SUM($G$4:G132)</f>
        <v>3.4</v>
      </c>
    </row>
    <row r="133" customFormat="false" ht="15" hidden="false" customHeight="false" outlineLevel="0" collapsed="false">
      <c r="A133" s="34" t="n">
        <v>49583</v>
      </c>
      <c r="B133" s="35" t="n">
        <f aca="false">YEAR(A133)</f>
        <v>2035</v>
      </c>
      <c r="C133" s="12" t="n">
        <f aca="false">SUMPRODUCT((MONTH('Stratégie 1'!$A$9:$A$508)=MONTH($A133))*(YEAR('Stratégie 1'!$A$9:$A$508)=$B133)*('Stratégie 1'!$K$9:$K$508&lt;&gt;""))+SUMPRODUCT((MONTH('Stratégie 2'!$A$9:$A$508)=MONTH($A133))*(YEAR('Stratégie 2'!$A$9:$A$508)=$B133)*('Stratégie 2'!$K$9:$K$508&lt;&gt;""))+SUMPRODUCT((MONTH('Stratégie 3'!$A$9:$A$508)=MONTH($A133))*(YEAR('Stratégie 3'!$A$9:$A$508)=$B133)*('Stratégie 3'!$K$9:$K$508&lt;&gt;""))+SUMPRODUCT((MONTH('Stratégie 4'!$A$9:$A$508)=MONTH($A133))*(YEAR('Stratégie 4'!$A$9:$A$508)=$B133)*('Stratégie 4'!$K$9:$K$508&lt;&gt;""))</f>
        <v>0</v>
      </c>
      <c r="D133" s="12" t="n">
        <f aca="false">SUMPRODUCT((MONTH('Stratégie 1'!$A$9:$A$508)=MONTH($A133))*(YEAR('Stratégie 1'!$A$9:$A$508)=$B133)*('Stratégie 1'!$K$9:$K$508="W"))+SUMPRODUCT((MONTH('Stratégie 2'!$A$9:$A$508)=MONTH($A133))*(YEAR('Stratégie 2'!$A$9:$A$508)=$B133)*('Stratégie 2'!$K$9:$K$508="W"))+SUMPRODUCT((MONTH('Stratégie 3'!$A$9:$A$508)=MONTH($A133))*(YEAR('Stratégie 3'!$A$9:$A$508)=$B133)*('Stratégie 3'!$K$9:$K$508="W"))+SUMPRODUCT((MONTH('Stratégie 4'!$A$9:$A$508)=MONTH($A133))*(YEAR('Stratégie 4'!$A$9:$A$508)=$B133)*('Stratégie 4'!$K$9:$K$508="W"))</f>
        <v>0</v>
      </c>
      <c r="E133" s="12" t="n">
        <f aca="false">SUMPRODUCT((MONTH('Stratégie 1'!$A$9:$A$508)=MONTH($A133))*(YEAR('Stratégie 1'!$A$9:$A$508)=$B133)*('Stratégie 1'!$K$9:$K$508="L"))+SUMPRODUCT((MONTH('Stratégie 2'!$A$9:$A$508)=MONTH($A133))*(YEAR('Stratégie 2'!$A$9:$A$508)=$B133)*('Stratégie 2'!$K$9:$K$508="L"))+SUMPRODUCT((MONTH('Stratégie 3'!$A$9:$A$508)=MONTH($A133))*(YEAR('Stratégie 3'!$A$9:$A$508)=$B133)*('Stratégie 3'!$K$9:$K$508="L"))+SUMPRODUCT((MONTH('Stratégie 4'!$A$9:$A$508)=MONTH($A133))*(YEAR('Stratégie 4'!$A$9:$A$508)=$B133)*('Stratégie 4'!$K$9:$K$508="L"))</f>
        <v>0</v>
      </c>
      <c r="F133" s="13" t="str">
        <f aca="false">IFERROR(D133/C133,"")</f>
        <v/>
      </c>
      <c r="G133" s="15" t="n">
        <f aca="false">SUMPRODUCT((MONTH('Stratégie 1'!$A$9:$A$508)=MONTH($A133))*(YEAR('Stratégie 1'!$A$9:$A$508)=$B133)*N('Stratégie 1'!$L$9:$L$508))+SUMPRODUCT((MONTH('Stratégie 2'!$A$9:$A$508)=MONTH($A133))*(YEAR('Stratégie 2'!$A$9:$A$508)=$B133)*N('Stratégie 2'!$L$9:$L$508))+SUMPRODUCT((MONTH('Stratégie 3'!$A$9:$A$508)=MONTH($A133))*(YEAR('Stratégie 3'!$A$9:$A$508)=$B133)*N('Stratégie 3'!$L$9:$L$508))+SUMPRODUCT((MONTH('Stratégie 4'!$A$9:$A$508)=MONTH($A133))*(YEAR('Stratégie 4'!$A$9:$A$508)=$B133)*N('Stratégie 4'!$L$9:$L$508))</f>
        <v>0</v>
      </c>
      <c r="H133" s="13" t="str">
        <f aca="false">IFERROR(G133/(SUMPRODUCT((MONTH('Stratégie 1'!$A$9:$A$508)=MONTH($A133))*(YEAR('Stratégie 1'!$A$9:$A$508)=$B133)*N('Stratégie 1'!$J$9:$J$508))+SUMPRODUCT((MONTH('Stratégie 2'!$A$9:$A$508)=MONTH($A133))*(YEAR('Stratégie 2'!$A$9:$A$508)=$B133)*N('Stratégie 2'!$J$9:$J$508))+SUMPRODUCT((MONTH('Stratégie 3'!$A$9:$A$508)=MONTH($A133))*(YEAR('Stratégie 3'!$A$9:$A$508)=$B133)*N('Stratégie 3'!$J$9:$J$508))+SUMPRODUCT((MONTH('Stratégie 4'!$A$9:$A$508)=MONTH($A133))*(YEAR('Stratégie 4'!$A$9:$A$508)=$B133)*N('Stratégie 4'!$J$9:$J$508))),"")</f>
        <v/>
      </c>
      <c r="I133" s="15" t="n">
        <f aca="false">SUM($G$4:G133)</f>
        <v>3.4</v>
      </c>
    </row>
    <row r="134" customFormat="false" ht="15" hidden="false" customHeight="false" outlineLevel="0" collapsed="false">
      <c r="A134" s="34" t="n">
        <v>49614</v>
      </c>
      <c r="B134" s="35" t="n">
        <f aca="false">YEAR(A134)</f>
        <v>2035</v>
      </c>
      <c r="C134" s="12" t="n">
        <f aca="false">SUMPRODUCT((MONTH('Stratégie 1'!$A$9:$A$508)=MONTH($A134))*(YEAR('Stratégie 1'!$A$9:$A$508)=$B134)*('Stratégie 1'!$K$9:$K$508&lt;&gt;""))+SUMPRODUCT((MONTH('Stratégie 2'!$A$9:$A$508)=MONTH($A134))*(YEAR('Stratégie 2'!$A$9:$A$508)=$B134)*('Stratégie 2'!$K$9:$K$508&lt;&gt;""))+SUMPRODUCT((MONTH('Stratégie 3'!$A$9:$A$508)=MONTH($A134))*(YEAR('Stratégie 3'!$A$9:$A$508)=$B134)*('Stratégie 3'!$K$9:$K$508&lt;&gt;""))+SUMPRODUCT((MONTH('Stratégie 4'!$A$9:$A$508)=MONTH($A134))*(YEAR('Stratégie 4'!$A$9:$A$508)=$B134)*('Stratégie 4'!$K$9:$K$508&lt;&gt;""))</f>
        <v>0</v>
      </c>
      <c r="D134" s="12" t="n">
        <f aca="false">SUMPRODUCT((MONTH('Stratégie 1'!$A$9:$A$508)=MONTH($A134))*(YEAR('Stratégie 1'!$A$9:$A$508)=$B134)*('Stratégie 1'!$K$9:$K$508="W"))+SUMPRODUCT((MONTH('Stratégie 2'!$A$9:$A$508)=MONTH($A134))*(YEAR('Stratégie 2'!$A$9:$A$508)=$B134)*('Stratégie 2'!$K$9:$K$508="W"))+SUMPRODUCT((MONTH('Stratégie 3'!$A$9:$A$508)=MONTH($A134))*(YEAR('Stratégie 3'!$A$9:$A$508)=$B134)*('Stratégie 3'!$K$9:$K$508="W"))+SUMPRODUCT((MONTH('Stratégie 4'!$A$9:$A$508)=MONTH($A134))*(YEAR('Stratégie 4'!$A$9:$A$508)=$B134)*('Stratégie 4'!$K$9:$K$508="W"))</f>
        <v>0</v>
      </c>
      <c r="E134" s="12" t="n">
        <f aca="false">SUMPRODUCT((MONTH('Stratégie 1'!$A$9:$A$508)=MONTH($A134))*(YEAR('Stratégie 1'!$A$9:$A$508)=$B134)*('Stratégie 1'!$K$9:$K$508="L"))+SUMPRODUCT((MONTH('Stratégie 2'!$A$9:$A$508)=MONTH($A134))*(YEAR('Stratégie 2'!$A$9:$A$508)=$B134)*('Stratégie 2'!$K$9:$K$508="L"))+SUMPRODUCT((MONTH('Stratégie 3'!$A$9:$A$508)=MONTH($A134))*(YEAR('Stratégie 3'!$A$9:$A$508)=$B134)*('Stratégie 3'!$K$9:$K$508="L"))+SUMPRODUCT((MONTH('Stratégie 4'!$A$9:$A$508)=MONTH($A134))*(YEAR('Stratégie 4'!$A$9:$A$508)=$B134)*('Stratégie 4'!$K$9:$K$508="L"))</f>
        <v>0</v>
      </c>
      <c r="F134" s="13" t="str">
        <f aca="false">IFERROR(D134/C134,"")</f>
        <v/>
      </c>
      <c r="G134" s="15" t="n">
        <f aca="false">SUMPRODUCT((MONTH('Stratégie 1'!$A$9:$A$508)=MONTH($A134))*(YEAR('Stratégie 1'!$A$9:$A$508)=$B134)*N('Stratégie 1'!$L$9:$L$508))+SUMPRODUCT((MONTH('Stratégie 2'!$A$9:$A$508)=MONTH($A134))*(YEAR('Stratégie 2'!$A$9:$A$508)=$B134)*N('Stratégie 2'!$L$9:$L$508))+SUMPRODUCT((MONTH('Stratégie 3'!$A$9:$A$508)=MONTH($A134))*(YEAR('Stratégie 3'!$A$9:$A$508)=$B134)*N('Stratégie 3'!$L$9:$L$508))+SUMPRODUCT((MONTH('Stratégie 4'!$A$9:$A$508)=MONTH($A134))*(YEAR('Stratégie 4'!$A$9:$A$508)=$B134)*N('Stratégie 4'!$L$9:$L$508))</f>
        <v>0</v>
      </c>
      <c r="H134" s="13" t="str">
        <f aca="false">IFERROR(G134/(SUMPRODUCT((MONTH('Stratégie 1'!$A$9:$A$508)=MONTH($A134))*(YEAR('Stratégie 1'!$A$9:$A$508)=$B134)*N('Stratégie 1'!$J$9:$J$508))+SUMPRODUCT((MONTH('Stratégie 2'!$A$9:$A$508)=MONTH($A134))*(YEAR('Stratégie 2'!$A$9:$A$508)=$B134)*N('Stratégie 2'!$J$9:$J$508))+SUMPRODUCT((MONTH('Stratégie 3'!$A$9:$A$508)=MONTH($A134))*(YEAR('Stratégie 3'!$A$9:$A$508)=$B134)*N('Stratégie 3'!$J$9:$J$508))+SUMPRODUCT((MONTH('Stratégie 4'!$A$9:$A$508)=MONTH($A134))*(YEAR('Stratégie 4'!$A$9:$A$508)=$B134)*N('Stratégie 4'!$J$9:$J$508))),"")</f>
        <v/>
      </c>
      <c r="I134" s="15" t="n">
        <f aca="false">SUM($G$4:G134)</f>
        <v>3.4</v>
      </c>
    </row>
    <row r="135" customFormat="false" ht="15" hidden="false" customHeight="false" outlineLevel="0" collapsed="false">
      <c r="A135" s="34" t="n">
        <v>49644</v>
      </c>
      <c r="B135" s="35" t="n">
        <f aca="false">YEAR(A135)</f>
        <v>2035</v>
      </c>
      <c r="C135" s="12" t="n">
        <f aca="false">SUMPRODUCT((MONTH('Stratégie 1'!$A$9:$A$508)=MONTH($A135))*(YEAR('Stratégie 1'!$A$9:$A$508)=$B135)*('Stratégie 1'!$K$9:$K$508&lt;&gt;""))+SUMPRODUCT((MONTH('Stratégie 2'!$A$9:$A$508)=MONTH($A135))*(YEAR('Stratégie 2'!$A$9:$A$508)=$B135)*('Stratégie 2'!$K$9:$K$508&lt;&gt;""))+SUMPRODUCT((MONTH('Stratégie 3'!$A$9:$A$508)=MONTH($A135))*(YEAR('Stratégie 3'!$A$9:$A$508)=$B135)*('Stratégie 3'!$K$9:$K$508&lt;&gt;""))+SUMPRODUCT((MONTH('Stratégie 4'!$A$9:$A$508)=MONTH($A135))*(YEAR('Stratégie 4'!$A$9:$A$508)=$B135)*('Stratégie 4'!$K$9:$K$508&lt;&gt;""))</f>
        <v>0</v>
      </c>
      <c r="D135" s="12" t="n">
        <f aca="false">SUMPRODUCT((MONTH('Stratégie 1'!$A$9:$A$508)=MONTH($A135))*(YEAR('Stratégie 1'!$A$9:$A$508)=$B135)*('Stratégie 1'!$K$9:$K$508="W"))+SUMPRODUCT((MONTH('Stratégie 2'!$A$9:$A$508)=MONTH($A135))*(YEAR('Stratégie 2'!$A$9:$A$508)=$B135)*('Stratégie 2'!$K$9:$K$508="W"))+SUMPRODUCT((MONTH('Stratégie 3'!$A$9:$A$508)=MONTH($A135))*(YEAR('Stratégie 3'!$A$9:$A$508)=$B135)*('Stratégie 3'!$K$9:$K$508="W"))+SUMPRODUCT((MONTH('Stratégie 4'!$A$9:$A$508)=MONTH($A135))*(YEAR('Stratégie 4'!$A$9:$A$508)=$B135)*('Stratégie 4'!$K$9:$K$508="W"))</f>
        <v>0</v>
      </c>
      <c r="E135" s="12" t="n">
        <f aca="false">SUMPRODUCT((MONTH('Stratégie 1'!$A$9:$A$508)=MONTH($A135))*(YEAR('Stratégie 1'!$A$9:$A$508)=$B135)*('Stratégie 1'!$K$9:$K$508="L"))+SUMPRODUCT((MONTH('Stratégie 2'!$A$9:$A$508)=MONTH($A135))*(YEAR('Stratégie 2'!$A$9:$A$508)=$B135)*('Stratégie 2'!$K$9:$K$508="L"))+SUMPRODUCT((MONTH('Stratégie 3'!$A$9:$A$508)=MONTH($A135))*(YEAR('Stratégie 3'!$A$9:$A$508)=$B135)*('Stratégie 3'!$K$9:$K$508="L"))+SUMPRODUCT((MONTH('Stratégie 4'!$A$9:$A$508)=MONTH($A135))*(YEAR('Stratégie 4'!$A$9:$A$508)=$B135)*('Stratégie 4'!$K$9:$K$508="L"))</f>
        <v>0</v>
      </c>
      <c r="F135" s="13" t="str">
        <f aca="false">IFERROR(D135/C135,"")</f>
        <v/>
      </c>
      <c r="G135" s="15" t="n">
        <f aca="false">SUMPRODUCT((MONTH('Stratégie 1'!$A$9:$A$508)=MONTH($A135))*(YEAR('Stratégie 1'!$A$9:$A$508)=$B135)*N('Stratégie 1'!$L$9:$L$508))+SUMPRODUCT((MONTH('Stratégie 2'!$A$9:$A$508)=MONTH($A135))*(YEAR('Stratégie 2'!$A$9:$A$508)=$B135)*N('Stratégie 2'!$L$9:$L$508))+SUMPRODUCT((MONTH('Stratégie 3'!$A$9:$A$508)=MONTH($A135))*(YEAR('Stratégie 3'!$A$9:$A$508)=$B135)*N('Stratégie 3'!$L$9:$L$508))+SUMPRODUCT((MONTH('Stratégie 4'!$A$9:$A$508)=MONTH($A135))*(YEAR('Stratégie 4'!$A$9:$A$508)=$B135)*N('Stratégie 4'!$L$9:$L$508))</f>
        <v>0</v>
      </c>
      <c r="H135" s="13" t="str">
        <f aca="false">IFERROR(G135/(SUMPRODUCT((MONTH('Stratégie 1'!$A$9:$A$508)=MONTH($A135))*(YEAR('Stratégie 1'!$A$9:$A$508)=$B135)*N('Stratégie 1'!$J$9:$J$508))+SUMPRODUCT((MONTH('Stratégie 2'!$A$9:$A$508)=MONTH($A135))*(YEAR('Stratégie 2'!$A$9:$A$508)=$B135)*N('Stratégie 2'!$J$9:$J$508))+SUMPRODUCT((MONTH('Stratégie 3'!$A$9:$A$508)=MONTH($A135))*(YEAR('Stratégie 3'!$A$9:$A$508)=$B135)*N('Stratégie 3'!$J$9:$J$508))+SUMPRODUCT((MONTH('Stratégie 4'!$A$9:$A$508)=MONTH($A135))*(YEAR('Stratégie 4'!$A$9:$A$508)=$B135)*N('Stratégie 4'!$J$9:$J$508))),"")</f>
        <v/>
      </c>
      <c r="I135" s="15" t="n">
        <f aca="false">SUM($G$4:G135)</f>
        <v>3.4</v>
      </c>
    </row>
    <row r="136" customFormat="false" ht="15" hidden="false" customHeight="false" outlineLevel="0" collapsed="false">
      <c r="A136" s="34" t="n">
        <v>49675</v>
      </c>
      <c r="B136" s="35" t="n">
        <f aca="false">YEAR(A136)</f>
        <v>2036</v>
      </c>
      <c r="C136" s="12" t="n">
        <f aca="false">SUMPRODUCT((MONTH('Stratégie 1'!$A$9:$A$508)=MONTH($A136))*(YEAR('Stratégie 1'!$A$9:$A$508)=$B136)*('Stratégie 1'!$K$9:$K$508&lt;&gt;""))+SUMPRODUCT((MONTH('Stratégie 2'!$A$9:$A$508)=MONTH($A136))*(YEAR('Stratégie 2'!$A$9:$A$508)=$B136)*('Stratégie 2'!$K$9:$K$508&lt;&gt;""))+SUMPRODUCT((MONTH('Stratégie 3'!$A$9:$A$508)=MONTH($A136))*(YEAR('Stratégie 3'!$A$9:$A$508)=$B136)*('Stratégie 3'!$K$9:$K$508&lt;&gt;""))+SUMPRODUCT((MONTH('Stratégie 4'!$A$9:$A$508)=MONTH($A136))*(YEAR('Stratégie 4'!$A$9:$A$508)=$B136)*('Stratégie 4'!$K$9:$K$508&lt;&gt;""))</f>
        <v>0</v>
      </c>
      <c r="D136" s="12" t="n">
        <f aca="false">SUMPRODUCT((MONTH('Stratégie 1'!$A$9:$A$508)=MONTH($A136))*(YEAR('Stratégie 1'!$A$9:$A$508)=$B136)*('Stratégie 1'!$K$9:$K$508="W"))+SUMPRODUCT((MONTH('Stratégie 2'!$A$9:$A$508)=MONTH($A136))*(YEAR('Stratégie 2'!$A$9:$A$508)=$B136)*('Stratégie 2'!$K$9:$K$508="W"))+SUMPRODUCT((MONTH('Stratégie 3'!$A$9:$A$508)=MONTH($A136))*(YEAR('Stratégie 3'!$A$9:$A$508)=$B136)*('Stratégie 3'!$K$9:$K$508="W"))+SUMPRODUCT((MONTH('Stratégie 4'!$A$9:$A$508)=MONTH($A136))*(YEAR('Stratégie 4'!$A$9:$A$508)=$B136)*('Stratégie 4'!$K$9:$K$508="W"))</f>
        <v>0</v>
      </c>
      <c r="E136" s="12" t="n">
        <f aca="false">SUMPRODUCT((MONTH('Stratégie 1'!$A$9:$A$508)=MONTH($A136))*(YEAR('Stratégie 1'!$A$9:$A$508)=$B136)*('Stratégie 1'!$K$9:$K$508="L"))+SUMPRODUCT((MONTH('Stratégie 2'!$A$9:$A$508)=MONTH($A136))*(YEAR('Stratégie 2'!$A$9:$A$508)=$B136)*('Stratégie 2'!$K$9:$K$508="L"))+SUMPRODUCT((MONTH('Stratégie 3'!$A$9:$A$508)=MONTH($A136))*(YEAR('Stratégie 3'!$A$9:$A$508)=$B136)*('Stratégie 3'!$K$9:$K$508="L"))+SUMPRODUCT((MONTH('Stratégie 4'!$A$9:$A$508)=MONTH($A136))*(YEAR('Stratégie 4'!$A$9:$A$508)=$B136)*('Stratégie 4'!$K$9:$K$508="L"))</f>
        <v>0</v>
      </c>
      <c r="F136" s="13" t="str">
        <f aca="false">IFERROR(D136/C136,"")</f>
        <v/>
      </c>
      <c r="G136" s="15" t="n">
        <f aca="false">SUMPRODUCT((MONTH('Stratégie 1'!$A$9:$A$508)=MONTH($A136))*(YEAR('Stratégie 1'!$A$9:$A$508)=$B136)*N('Stratégie 1'!$L$9:$L$508))+SUMPRODUCT((MONTH('Stratégie 2'!$A$9:$A$508)=MONTH($A136))*(YEAR('Stratégie 2'!$A$9:$A$508)=$B136)*N('Stratégie 2'!$L$9:$L$508))+SUMPRODUCT((MONTH('Stratégie 3'!$A$9:$A$508)=MONTH($A136))*(YEAR('Stratégie 3'!$A$9:$A$508)=$B136)*N('Stratégie 3'!$L$9:$L$508))+SUMPRODUCT((MONTH('Stratégie 4'!$A$9:$A$508)=MONTH($A136))*(YEAR('Stratégie 4'!$A$9:$A$508)=$B136)*N('Stratégie 4'!$L$9:$L$508))</f>
        <v>0</v>
      </c>
      <c r="H136" s="13" t="str">
        <f aca="false">IFERROR(G136/(SUMPRODUCT((MONTH('Stratégie 1'!$A$9:$A$508)=MONTH($A136))*(YEAR('Stratégie 1'!$A$9:$A$508)=$B136)*N('Stratégie 1'!$J$9:$J$508))+SUMPRODUCT((MONTH('Stratégie 2'!$A$9:$A$508)=MONTH($A136))*(YEAR('Stratégie 2'!$A$9:$A$508)=$B136)*N('Stratégie 2'!$J$9:$J$508))+SUMPRODUCT((MONTH('Stratégie 3'!$A$9:$A$508)=MONTH($A136))*(YEAR('Stratégie 3'!$A$9:$A$508)=$B136)*N('Stratégie 3'!$J$9:$J$508))+SUMPRODUCT((MONTH('Stratégie 4'!$A$9:$A$508)=MONTH($A136))*(YEAR('Stratégie 4'!$A$9:$A$508)=$B136)*N('Stratégie 4'!$J$9:$J$508))),"")</f>
        <v/>
      </c>
      <c r="I136" s="15" t="n">
        <f aca="false">SUM($G$4:G136)</f>
        <v>3.4</v>
      </c>
    </row>
    <row r="137" customFormat="false" ht="15" hidden="false" customHeight="false" outlineLevel="0" collapsed="false">
      <c r="A137" s="34" t="n">
        <v>49706</v>
      </c>
      <c r="B137" s="35" t="n">
        <f aca="false">YEAR(A137)</f>
        <v>2036</v>
      </c>
      <c r="C137" s="12" t="n">
        <f aca="false">SUMPRODUCT((MONTH('Stratégie 1'!$A$9:$A$508)=MONTH($A137))*(YEAR('Stratégie 1'!$A$9:$A$508)=$B137)*('Stratégie 1'!$K$9:$K$508&lt;&gt;""))+SUMPRODUCT((MONTH('Stratégie 2'!$A$9:$A$508)=MONTH($A137))*(YEAR('Stratégie 2'!$A$9:$A$508)=$B137)*('Stratégie 2'!$K$9:$K$508&lt;&gt;""))+SUMPRODUCT((MONTH('Stratégie 3'!$A$9:$A$508)=MONTH($A137))*(YEAR('Stratégie 3'!$A$9:$A$508)=$B137)*('Stratégie 3'!$K$9:$K$508&lt;&gt;""))+SUMPRODUCT((MONTH('Stratégie 4'!$A$9:$A$508)=MONTH($A137))*(YEAR('Stratégie 4'!$A$9:$A$508)=$B137)*('Stratégie 4'!$K$9:$K$508&lt;&gt;""))</f>
        <v>0</v>
      </c>
      <c r="D137" s="12" t="n">
        <f aca="false">SUMPRODUCT((MONTH('Stratégie 1'!$A$9:$A$508)=MONTH($A137))*(YEAR('Stratégie 1'!$A$9:$A$508)=$B137)*('Stratégie 1'!$K$9:$K$508="W"))+SUMPRODUCT((MONTH('Stratégie 2'!$A$9:$A$508)=MONTH($A137))*(YEAR('Stratégie 2'!$A$9:$A$508)=$B137)*('Stratégie 2'!$K$9:$K$508="W"))+SUMPRODUCT((MONTH('Stratégie 3'!$A$9:$A$508)=MONTH($A137))*(YEAR('Stratégie 3'!$A$9:$A$508)=$B137)*('Stratégie 3'!$K$9:$K$508="W"))+SUMPRODUCT((MONTH('Stratégie 4'!$A$9:$A$508)=MONTH($A137))*(YEAR('Stratégie 4'!$A$9:$A$508)=$B137)*('Stratégie 4'!$K$9:$K$508="W"))</f>
        <v>0</v>
      </c>
      <c r="E137" s="12" t="n">
        <f aca="false">SUMPRODUCT((MONTH('Stratégie 1'!$A$9:$A$508)=MONTH($A137))*(YEAR('Stratégie 1'!$A$9:$A$508)=$B137)*('Stratégie 1'!$K$9:$K$508="L"))+SUMPRODUCT((MONTH('Stratégie 2'!$A$9:$A$508)=MONTH($A137))*(YEAR('Stratégie 2'!$A$9:$A$508)=$B137)*('Stratégie 2'!$K$9:$K$508="L"))+SUMPRODUCT((MONTH('Stratégie 3'!$A$9:$A$508)=MONTH($A137))*(YEAR('Stratégie 3'!$A$9:$A$508)=$B137)*('Stratégie 3'!$K$9:$K$508="L"))+SUMPRODUCT((MONTH('Stratégie 4'!$A$9:$A$508)=MONTH($A137))*(YEAR('Stratégie 4'!$A$9:$A$508)=$B137)*('Stratégie 4'!$K$9:$K$508="L"))</f>
        <v>0</v>
      </c>
      <c r="F137" s="13" t="str">
        <f aca="false">IFERROR(D137/C137,"")</f>
        <v/>
      </c>
      <c r="G137" s="15" t="n">
        <f aca="false">SUMPRODUCT((MONTH('Stratégie 1'!$A$9:$A$508)=MONTH($A137))*(YEAR('Stratégie 1'!$A$9:$A$508)=$B137)*N('Stratégie 1'!$L$9:$L$508))+SUMPRODUCT((MONTH('Stratégie 2'!$A$9:$A$508)=MONTH($A137))*(YEAR('Stratégie 2'!$A$9:$A$508)=$B137)*N('Stratégie 2'!$L$9:$L$508))+SUMPRODUCT((MONTH('Stratégie 3'!$A$9:$A$508)=MONTH($A137))*(YEAR('Stratégie 3'!$A$9:$A$508)=$B137)*N('Stratégie 3'!$L$9:$L$508))+SUMPRODUCT((MONTH('Stratégie 4'!$A$9:$A$508)=MONTH($A137))*(YEAR('Stratégie 4'!$A$9:$A$508)=$B137)*N('Stratégie 4'!$L$9:$L$508))</f>
        <v>0</v>
      </c>
      <c r="H137" s="13" t="str">
        <f aca="false">IFERROR(G137/(SUMPRODUCT((MONTH('Stratégie 1'!$A$9:$A$508)=MONTH($A137))*(YEAR('Stratégie 1'!$A$9:$A$508)=$B137)*N('Stratégie 1'!$J$9:$J$508))+SUMPRODUCT((MONTH('Stratégie 2'!$A$9:$A$508)=MONTH($A137))*(YEAR('Stratégie 2'!$A$9:$A$508)=$B137)*N('Stratégie 2'!$J$9:$J$508))+SUMPRODUCT((MONTH('Stratégie 3'!$A$9:$A$508)=MONTH($A137))*(YEAR('Stratégie 3'!$A$9:$A$508)=$B137)*N('Stratégie 3'!$J$9:$J$508))+SUMPRODUCT((MONTH('Stratégie 4'!$A$9:$A$508)=MONTH($A137))*(YEAR('Stratégie 4'!$A$9:$A$508)=$B137)*N('Stratégie 4'!$J$9:$J$508))),"")</f>
        <v/>
      </c>
      <c r="I137" s="15" t="n">
        <f aca="false">SUM($G$4:G137)</f>
        <v>3.4</v>
      </c>
    </row>
    <row r="138" customFormat="false" ht="15" hidden="false" customHeight="false" outlineLevel="0" collapsed="false">
      <c r="A138" s="34" t="n">
        <v>49735</v>
      </c>
      <c r="B138" s="35" t="n">
        <f aca="false">YEAR(A138)</f>
        <v>2036</v>
      </c>
      <c r="C138" s="12" t="n">
        <f aca="false">SUMPRODUCT((MONTH('Stratégie 1'!$A$9:$A$508)=MONTH($A138))*(YEAR('Stratégie 1'!$A$9:$A$508)=$B138)*('Stratégie 1'!$K$9:$K$508&lt;&gt;""))+SUMPRODUCT((MONTH('Stratégie 2'!$A$9:$A$508)=MONTH($A138))*(YEAR('Stratégie 2'!$A$9:$A$508)=$B138)*('Stratégie 2'!$K$9:$K$508&lt;&gt;""))+SUMPRODUCT((MONTH('Stratégie 3'!$A$9:$A$508)=MONTH($A138))*(YEAR('Stratégie 3'!$A$9:$A$508)=$B138)*('Stratégie 3'!$K$9:$K$508&lt;&gt;""))+SUMPRODUCT((MONTH('Stratégie 4'!$A$9:$A$508)=MONTH($A138))*(YEAR('Stratégie 4'!$A$9:$A$508)=$B138)*('Stratégie 4'!$K$9:$K$508&lt;&gt;""))</f>
        <v>0</v>
      </c>
      <c r="D138" s="12" t="n">
        <f aca="false">SUMPRODUCT((MONTH('Stratégie 1'!$A$9:$A$508)=MONTH($A138))*(YEAR('Stratégie 1'!$A$9:$A$508)=$B138)*('Stratégie 1'!$K$9:$K$508="W"))+SUMPRODUCT((MONTH('Stratégie 2'!$A$9:$A$508)=MONTH($A138))*(YEAR('Stratégie 2'!$A$9:$A$508)=$B138)*('Stratégie 2'!$K$9:$K$508="W"))+SUMPRODUCT((MONTH('Stratégie 3'!$A$9:$A$508)=MONTH($A138))*(YEAR('Stratégie 3'!$A$9:$A$508)=$B138)*('Stratégie 3'!$K$9:$K$508="W"))+SUMPRODUCT((MONTH('Stratégie 4'!$A$9:$A$508)=MONTH($A138))*(YEAR('Stratégie 4'!$A$9:$A$508)=$B138)*('Stratégie 4'!$K$9:$K$508="W"))</f>
        <v>0</v>
      </c>
      <c r="E138" s="12" t="n">
        <f aca="false">SUMPRODUCT((MONTH('Stratégie 1'!$A$9:$A$508)=MONTH($A138))*(YEAR('Stratégie 1'!$A$9:$A$508)=$B138)*('Stratégie 1'!$K$9:$K$508="L"))+SUMPRODUCT((MONTH('Stratégie 2'!$A$9:$A$508)=MONTH($A138))*(YEAR('Stratégie 2'!$A$9:$A$508)=$B138)*('Stratégie 2'!$K$9:$K$508="L"))+SUMPRODUCT((MONTH('Stratégie 3'!$A$9:$A$508)=MONTH($A138))*(YEAR('Stratégie 3'!$A$9:$A$508)=$B138)*('Stratégie 3'!$K$9:$K$508="L"))+SUMPRODUCT((MONTH('Stratégie 4'!$A$9:$A$508)=MONTH($A138))*(YEAR('Stratégie 4'!$A$9:$A$508)=$B138)*('Stratégie 4'!$K$9:$K$508="L"))</f>
        <v>0</v>
      </c>
      <c r="F138" s="13" t="str">
        <f aca="false">IFERROR(D138/C138,"")</f>
        <v/>
      </c>
      <c r="G138" s="15" t="n">
        <f aca="false">SUMPRODUCT((MONTH('Stratégie 1'!$A$9:$A$508)=MONTH($A138))*(YEAR('Stratégie 1'!$A$9:$A$508)=$B138)*N('Stratégie 1'!$L$9:$L$508))+SUMPRODUCT((MONTH('Stratégie 2'!$A$9:$A$508)=MONTH($A138))*(YEAR('Stratégie 2'!$A$9:$A$508)=$B138)*N('Stratégie 2'!$L$9:$L$508))+SUMPRODUCT((MONTH('Stratégie 3'!$A$9:$A$508)=MONTH($A138))*(YEAR('Stratégie 3'!$A$9:$A$508)=$B138)*N('Stratégie 3'!$L$9:$L$508))+SUMPRODUCT((MONTH('Stratégie 4'!$A$9:$A$508)=MONTH($A138))*(YEAR('Stratégie 4'!$A$9:$A$508)=$B138)*N('Stratégie 4'!$L$9:$L$508))</f>
        <v>0</v>
      </c>
      <c r="H138" s="13" t="str">
        <f aca="false">IFERROR(G138/(SUMPRODUCT((MONTH('Stratégie 1'!$A$9:$A$508)=MONTH($A138))*(YEAR('Stratégie 1'!$A$9:$A$508)=$B138)*N('Stratégie 1'!$J$9:$J$508))+SUMPRODUCT((MONTH('Stratégie 2'!$A$9:$A$508)=MONTH($A138))*(YEAR('Stratégie 2'!$A$9:$A$508)=$B138)*N('Stratégie 2'!$J$9:$J$508))+SUMPRODUCT((MONTH('Stratégie 3'!$A$9:$A$508)=MONTH($A138))*(YEAR('Stratégie 3'!$A$9:$A$508)=$B138)*N('Stratégie 3'!$J$9:$J$508))+SUMPRODUCT((MONTH('Stratégie 4'!$A$9:$A$508)=MONTH($A138))*(YEAR('Stratégie 4'!$A$9:$A$508)=$B138)*N('Stratégie 4'!$J$9:$J$508))),"")</f>
        <v/>
      </c>
      <c r="I138" s="15" t="n">
        <f aca="false">SUM($G$4:G138)</f>
        <v>3.4</v>
      </c>
    </row>
    <row r="139" customFormat="false" ht="15" hidden="false" customHeight="false" outlineLevel="0" collapsed="false">
      <c r="A139" s="34" t="n">
        <v>49766</v>
      </c>
      <c r="B139" s="35" t="n">
        <f aca="false">YEAR(A139)</f>
        <v>2036</v>
      </c>
      <c r="C139" s="12" t="n">
        <f aca="false">SUMPRODUCT((MONTH('Stratégie 1'!$A$9:$A$508)=MONTH($A139))*(YEAR('Stratégie 1'!$A$9:$A$508)=$B139)*('Stratégie 1'!$K$9:$K$508&lt;&gt;""))+SUMPRODUCT((MONTH('Stratégie 2'!$A$9:$A$508)=MONTH($A139))*(YEAR('Stratégie 2'!$A$9:$A$508)=$B139)*('Stratégie 2'!$K$9:$K$508&lt;&gt;""))+SUMPRODUCT((MONTH('Stratégie 3'!$A$9:$A$508)=MONTH($A139))*(YEAR('Stratégie 3'!$A$9:$A$508)=$B139)*('Stratégie 3'!$K$9:$K$508&lt;&gt;""))+SUMPRODUCT((MONTH('Stratégie 4'!$A$9:$A$508)=MONTH($A139))*(YEAR('Stratégie 4'!$A$9:$A$508)=$B139)*('Stratégie 4'!$K$9:$K$508&lt;&gt;""))</f>
        <v>0</v>
      </c>
      <c r="D139" s="12" t="n">
        <f aca="false">SUMPRODUCT((MONTH('Stratégie 1'!$A$9:$A$508)=MONTH($A139))*(YEAR('Stratégie 1'!$A$9:$A$508)=$B139)*('Stratégie 1'!$K$9:$K$508="W"))+SUMPRODUCT((MONTH('Stratégie 2'!$A$9:$A$508)=MONTH($A139))*(YEAR('Stratégie 2'!$A$9:$A$508)=$B139)*('Stratégie 2'!$K$9:$K$508="W"))+SUMPRODUCT((MONTH('Stratégie 3'!$A$9:$A$508)=MONTH($A139))*(YEAR('Stratégie 3'!$A$9:$A$508)=$B139)*('Stratégie 3'!$K$9:$K$508="W"))+SUMPRODUCT((MONTH('Stratégie 4'!$A$9:$A$508)=MONTH($A139))*(YEAR('Stratégie 4'!$A$9:$A$508)=$B139)*('Stratégie 4'!$K$9:$K$508="W"))</f>
        <v>0</v>
      </c>
      <c r="E139" s="12" t="n">
        <f aca="false">SUMPRODUCT((MONTH('Stratégie 1'!$A$9:$A$508)=MONTH($A139))*(YEAR('Stratégie 1'!$A$9:$A$508)=$B139)*('Stratégie 1'!$K$9:$K$508="L"))+SUMPRODUCT((MONTH('Stratégie 2'!$A$9:$A$508)=MONTH($A139))*(YEAR('Stratégie 2'!$A$9:$A$508)=$B139)*('Stratégie 2'!$K$9:$K$508="L"))+SUMPRODUCT((MONTH('Stratégie 3'!$A$9:$A$508)=MONTH($A139))*(YEAR('Stratégie 3'!$A$9:$A$508)=$B139)*('Stratégie 3'!$K$9:$K$508="L"))+SUMPRODUCT((MONTH('Stratégie 4'!$A$9:$A$508)=MONTH($A139))*(YEAR('Stratégie 4'!$A$9:$A$508)=$B139)*('Stratégie 4'!$K$9:$K$508="L"))</f>
        <v>0</v>
      </c>
      <c r="F139" s="13" t="str">
        <f aca="false">IFERROR(D139/C139,"")</f>
        <v/>
      </c>
      <c r="G139" s="15" t="n">
        <f aca="false">SUMPRODUCT((MONTH('Stratégie 1'!$A$9:$A$508)=MONTH($A139))*(YEAR('Stratégie 1'!$A$9:$A$508)=$B139)*N('Stratégie 1'!$L$9:$L$508))+SUMPRODUCT((MONTH('Stratégie 2'!$A$9:$A$508)=MONTH($A139))*(YEAR('Stratégie 2'!$A$9:$A$508)=$B139)*N('Stratégie 2'!$L$9:$L$508))+SUMPRODUCT((MONTH('Stratégie 3'!$A$9:$A$508)=MONTH($A139))*(YEAR('Stratégie 3'!$A$9:$A$508)=$B139)*N('Stratégie 3'!$L$9:$L$508))+SUMPRODUCT((MONTH('Stratégie 4'!$A$9:$A$508)=MONTH($A139))*(YEAR('Stratégie 4'!$A$9:$A$508)=$B139)*N('Stratégie 4'!$L$9:$L$508))</f>
        <v>0</v>
      </c>
      <c r="H139" s="13" t="str">
        <f aca="false">IFERROR(G139/(SUMPRODUCT((MONTH('Stratégie 1'!$A$9:$A$508)=MONTH($A139))*(YEAR('Stratégie 1'!$A$9:$A$508)=$B139)*N('Stratégie 1'!$J$9:$J$508))+SUMPRODUCT((MONTH('Stratégie 2'!$A$9:$A$508)=MONTH($A139))*(YEAR('Stratégie 2'!$A$9:$A$508)=$B139)*N('Stratégie 2'!$J$9:$J$508))+SUMPRODUCT((MONTH('Stratégie 3'!$A$9:$A$508)=MONTH($A139))*(YEAR('Stratégie 3'!$A$9:$A$508)=$B139)*N('Stratégie 3'!$J$9:$J$508))+SUMPRODUCT((MONTH('Stratégie 4'!$A$9:$A$508)=MONTH($A139))*(YEAR('Stratégie 4'!$A$9:$A$508)=$B139)*N('Stratégie 4'!$J$9:$J$508))),"")</f>
        <v/>
      </c>
      <c r="I139" s="15" t="n">
        <f aca="false">SUM($G$4:G139)</f>
        <v>3.4</v>
      </c>
    </row>
    <row r="140" customFormat="false" ht="15" hidden="false" customHeight="false" outlineLevel="0" collapsed="false">
      <c r="A140" s="34" t="n">
        <v>49796</v>
      </c>
      <c r="B140" s="35" t="n">
        <f aca="false">YEAR(A140)</f>
        <v>2036</v>
      </c>
      <c r="C140" s="12" t="n">
        <f aca="false">SUMPRODUCT((MONTH('Stratégie 1'!$A$9:$A$508)=MONTH($A140))*(YEAR('Stratégie 1'!$A$9:$A$508)=$B140)*('Stratégie 1'!$K$9:$K$508&lt;&gt;""))+SUMPRODUCT((MONTH('Stratégie 2'!$A$9:$A$508)=MONTH($A140))*(YEAR('Stratégie 2'!$A$9:$A$508)=$B140)*('Stratégie 2'!$K$9:$K$508&lt;&gt;""))+SUMPRODUCT((MONTH('Stratégie 3'!$A$9:$A$508)=MONTH($A140))*(YEAR('Stratégie 3'!$A$9:$A$508)=$B140)*('Stratégie 3'!$K$9:$K$508&lt;&gt;""))+SUMPRODUCT((MONTH('Stratégie 4'!$A$9:$A$508)=MONTH($A140))*(YEAR('Stratégie 4'!$A$9:$A$508)=$B140)*('Stratégie 4'!$K$9:$K$508&lt;&gt;""))</f>
        <v>0</v>
      </c>
      <c r="D140" s="12" t="n">
        <f aca="false">SUMPRODUCT((MONTH('Stratégie 1'!$A$9:$A$508)=MONTH($A140))*(YEAR('Stratégie 1'!$A$9:$A$508)=$B140)*('Stratégie 1'!$K$9:$K$508="W"))+SUMPRODUCT((MONTH('Stratégie 2'!$A$9:$A$508)=MONTH($A140))*(YEAR('Stratégie 2'!$A$9:$A$508)=$B140)*('Stratégie 2'!$K$9:$K$508="W"))+SUMPRODUCT((MONTH('Stratégie 3'!$A$9:$A$508)=MONTH($A140))*(YEAR('Stratégie 3'!$A$9:$A$508)=$B140)*('Stratégie 3'!$K$9:$K$508="W"))+SUMPRODUCT((MONTH('Stratégie 4'!$A$9:$A$508)=MONTH($A140))*(YEAR('Stratégie 4'!$A$9:$A$508)=$B140)*('Stratégie 4'!$K$9:$K$508="W"))</f>
        <v>0</v>
      </c>
      <c r="E140" s="12" t="n">
        <f aca="false">SUMPRODUCT((MONTH('Stratégie 1'!$A$9:$A$508)=MONTH($A140))*(YEAR('Stratégie 1'!$A$9:$A$508)=$B140)*('Stratégie 1'!$K$9:$K$508="L"))+SUMPRODUCT((MONTH('Stratégie 2'!$A$9:$A$508)=MONTH($A140))*(YEAR('Stratégie 2'!$A$9:$A$508)=$B140)*('Stratégie 2'!$K$9:$K$508="L"))+SUMPRODUCT((MONTH('Stratégie 3'!$A$9:$A$508)=MONTH($A140))*(YEAR('Stratégie 3'!$A$9:$A$508)=$B140)*('Stratégie 3'!$K$9:$K$508="L"))+SUMPRODUCT((MONTH('Stratégie 4'!$A$9:$A$508)=MONTH($A140))*(YEAR('Stratégie 4'!$A$9:$A$508)=$B140)*('Stratégie 4'!$K$9:$K$508="L"))</f>
        <v>0</v>
      </c>
      <c r="F140" s="13" t="str">
        <f aca="false">IFERROR(D140/C140,"")</f>
        <v/>
      </c>
      <c r="G140" s="15" t="n">
        <f aca="false">SUMPRODUCT((MONTH('Stratégie 1'!$A$9:$A$508)=MONTH($A140))*(YEAR('Stratégie 1'!$A$9:$A$508)=$B140)*N('Stratégie 1'!$L$9:$L$508))+SUMPRODUCT((MONTH('Stratégie 2'!$A$9:$A$508)=MONTH($A140))*(YEAR('Stratégie 2'!$A$9:$A$508)=$B140)*N('Stratégie 2'!$L$9:$L$508))+SUMPRODUCT((MONTH('Stratégie 3'!$A$9:$A$508)=MONTH($A140))*(YEAR('Stratégie 3'!$A$9:$A$508)=$B140)*N('Stratégie 3'!$L$9:$L$508))+SUMPRODUCT((MONTH('Stratégie 4'!$A$9:$A$508)=MONTH($A140))*(YEAR('Stratégie 4'!$A$9:$A$508)=$B140)*N('Stratégie 4'!$L$9:$L$508))</f>
        <v>0</v>
      </c>
      <c r="H140" s="13" t="str">
        <f aca="false">IFERROR(G140/(SUMPRODUCT((MONTH('Stratégie 1'!$A$9:$A$508)=MONTH($A140))*(YEAR('Stratégie 1'!$A$9:$A$508)=$B140)*N('Stratégie 1'!$J$9:$J$508))+SUMPRODUCT((MONTH('Stratégie 2'!$A$9:$A$508)=MONTH($A140))*(YEAR('Stratégie 2'!$A$9:$A$508)=$B140)*N('Stratégie 2'!$J$9:$J$508))+SUMPRODUCT((MONTH('Stratégie 3'!$A$9:$A$508)=MONTH($A140))*(YEAR('Stratégie 3'!$A$9:$A$508)=$B140)*N('Stratégie 3'!$J$9:$J$508))+SUMPRODUCT((MONTH('Stratégie 4'!$A$9:$A$508)=MONTH($A140))*(YEAR('Stratégie 4'!$A$9:$A$508)=$B140)*N('Stratégie 4'!$J$9:$J$508))),"")</f>
        <v/>
      </c>
      <c r="I140" s="15" t="n">
        <f aca="false">SUM($G$4:G140)</f>
        <v>3.4</v>
      </c>
    </row>
    <row r="141" customFormat="false" ht="15" hidden="false" customHeight="false" outlineLevel="0" collapsed="false">
      <c r="A141" s="34" t="n">
        <v>49827</v>
      </c>
      <c r="B141" s="35" t="n">
        <f aca="false">YEAR(A141)</f>
        <v>2036</v>
      </c>
      <c r="C141" s="12" t="n">
        <f aca="false">SUMPRODUCT((MONTH('Stratégie 1'!$A$9:$A$508)=MONTH($A141))*(YEAR('Stratégie 1'!$A$9:$A$508)=$B141)*('Stratégie 1'!$K$9:$K$508&lt;&gt;""))+SUMPRODUCT((MONTH('Stratégie 2'!$A$9:$A$508)=MONTH($A141))*(YEAR('Stratégie 2'!$A$9:$A$508)=$B141)*('Stratégie 2'!$K$9:$K$508&lt;&gt;""))+SUMPRODUCT((MONTH('Stratégie 3'!$A$9:$A$508)=MONTH($A141))*(YEAR('Stratégie 3'!$A$9:$A$508)=$B141)*('Stratégie 3'!$K$9:$K$508&lt;&gt;""))+SUMPRODUCT((MONTH('Stratégie 4'!$A$9:$A$508)=MONTH($A141))*(YEAR('Stratégie 4'!$A$9:$A$508)=$B141)*('Stratégie 4'!$K$9:$K$508&lt;&gt;""))</f>
        <v>0</v>
      </c>
      <c r="D141" s="12" t="n">
        <f aca="false">SUMPRODUCT((MONTH('Stratégie 1'!$A$9:$A$508)=MONTH($A141))*(YEAR('Stratégie 1'!$A$9:$A$508)=$B141)*('Stratégie 1'!$K$9:$K$508="W"))+SUMPRODUCT((MONTH('Stratégie 2'!$A$9:$A$508)=MONTH($A141))*(YEAR('Stratégie 2'!$A$9:$A$508)=$B141)*('Stratégie 2'!$K$9:$K$508="W"))+SUMPRODUCT((MONTH('Stratégie 3'!$A$9:$A$508)=MONTH($A141))*(YEAR('Stratégie 3'!$A$9:$A$508)=$B141)*('Stratégie 3'!$K$9:$K$508="W"))+SUMPRODUCT((MONTH('Stratégie 4'!$A$9:$A$508)=MONTH($A141))*(YEAR('Stratégie 4'!$A$9:$A$508)=$B141)*('Stratégie 4'!$K$9:$K$508="W"))</f>
        <v>0</v>
      </c>
      <c r="E141" s="12" t="n">
        <f aca="false">SUMPRODUCT((MONTH('Stratégie 1'!$A$9:$A$508)=MONTH($A141))*(YEAR('Stratégie 1'!$A$9:$A$508)=$B141)*('Stratégie 1'!$K$9:$K$508="L"))+SUMPRODUCT((MONTH('Stratégie 2'!$A$9:$A$508)=MONTH($A141))*(YEAR('Stratégie 2'!$A$9:$A$508)=$B141)*('Stratégie 2'!$K$9:$K$508="L"))+SUMPRODUCT((MONTH('Stratégie 3'!$A$9:$A$508)=MONTH($A141))*(YEAR('Stratégie 3'!$A$9:$A$508)=$B141)*('Stratégie 3'!$K$9:$K$508="L"))+SUMPRODUCT((MONTH('Stratégie 4'!$A$9:$A$508)=MONTH($A141))*(YEAR('Stratégie 4'!$A$9:$A$508)=$B141)*('Stratégie 4'!$K$9:$K$508="L"))</f>
        <v>0</v>
      </c>
      <c r="F141" s="13" t="str">
        <f aca="false">IFERROR(D141/C141,"")</f>
        <v/>
      </c>
      <c r="G141" s="15" t="n">
        <f aca="false">SUMPRODUCT((MONTH('Stratégie 1'!$A$9:$A$508)=MONTH($A141))*(YEAR('Stratégie 1'!$A$9:$A$508)=$B141)*N('Stratégie 1'!$L$9:$L$508))+SUMPRODUCT((MONTH('Stratégie 2'!$A$9:$A$508)=MONTH($A141))*(YEAR('Stratégie 2'!$A$9:$A$508)=$B141)*N('Stratégie 2'!$L$9:$L$508))+SUMPRODUCT((MONTH('Stratégie 3'!$A$9:$A$508)=MONTH($A141))*(YEAR('Stratégie 3'!$A$9:$A$508)=$B141)*N('Stratégie 3'!$L$9:$L$508))+SUMPRODUCT((MONTH('Stratégie 4'!$A$9:$A$508)=MONTH($A141))*(YEAR('Stratégie 4'!$A$9:$A$508)=$B141)*N('Stratégie 4'!$L$9:$L$508))</f>
        <v>0</v>
      </c>
      <c r="H141" s="13" t="str">
        <f aca="false">IFERROR(G141/(SUMPRODUCT((MONTH('Stratégie 1'!$A$9:$A$508)=MONTH($A141))*(YEAR('Stratégie 1'!$A$9:$A$508)=$B141)*N('Stratégie 1'!$J$9:$J$508))+SUMPRODUCT((MONTH('Stratégie 2'!$A$9:$A$508)=MONTH($A141))*(YEAR('Stratégie 2'!$A$9:$A$508)=$B141)*N('Stratégie 2'!$J$9:$J$508))+SUMPRODUCT((MONTH('Stratégie 3'!$A$9:$A$508)=MONTH($A141))*(YEAR('Stratégie 3'!$A$9:$A$508)=$B141)*N('Stratégie 3'!$J$9:$J$508))+SUMPRODUCT((MONTH('Stratégie 4'!$A$9:$A$508)=MONTH($A141))*(YEAR('Stratégie 4'!$A$9:$A$508)=$B141)*N('Stratégie 4'!$J$9:$J$508))),"")</f>
        <v/>
      </c>
      <c r="I141" s="15" t="n">
        <f aca="false">SUM($G$4:G141)</f>
        <v>3.4</v>
      </c>
    </row>
    <row r="142" customFormat="false" ht="15" hidden="false" customHeight="false" outlineLevel="0" collapsed="false">
      <c r="A142" s="34" t="n">
        <v>49857</v>
      </c>
      <c r="B142" s="35" t="n">
        <f aca="false">YEAR(A142)</f>
        <v>2036</v>
      </c>
      <c r="C142" s="12" t="n">
        <f aca="false">SUMPRODUCT((MONTH('Stratégie 1'!$A$9:$A$508)=MONTH($A142))*(YEAR('Stratégie 1'!$A$9:$A$508)=$B142)*('Stratégie 1'!$K$9:$K$508&lt;&gt;""))+SUMPRODUCT((MONTH('Stratégie 2'!$A$9:$A$508)=MONTH($A142))*(YEAR('Stratégie 2'!$A$9:$A$508)=$B142)*('Stratégie 2'!$K$9:$K$508&lt;&gt;""))+SUMPRODUCT((MONTH('Stratégie 3'!$A$9:$A$508)=MONTH($A142))*(YEAR('Stratégie 3'!$A$9:$A$508)=$B142)*('Stratégie 3'!$K$9:$K$508&lt;&gt;""))+SUMPRODUCT((MONTH('Stratégie 4'!$A$9:$A$508)=MONTH($A142))*(YEAR('Stratégie 4'!$A$9:$A$508)=$B142)*('Stratégie 4'!$K$9:$K$508&lt;&gt;""))</f>
        <v>0</v>
      </c>
      <c r="D142" s="12" t="n">
        <f aca="false">SUMPRODUCT((MONTH('Stratégie 1'!$A$9:$A$508)=MONTH($A142))*(YEAR('Stratégie 1'!$A$9:$A$508)=$B142)*('Stratégie 1'!$K$9:$K$508="W"))+SUMPRODUCT((MONTH('Stratégie 2'!$A$9:$A$508)=MONTH($A142))*(YEAR('Stratégie 2'!$A$9:$A$508)=$B142)*('Stratégie 2'!$K$9:$K$508="W"))+SUMPRODUCT((MONTH('Stratégie 3'!$A$9:$A$508)=MONTH($A142))*(YEAR('Stratégie 3'!$A$9:$A$508)=$B142)*('Stratégie 3'!$K$9:$K$508="W"))+SUMPRODUCT((MONTH('Stratégie 4'!$A$9:$A$508)=MONTH($A142))*(YEAR('Stratégie 4'!$A$9:$A$508)=$B142)*('Stratégie 4'!$K$9:$K$508="W"))</f>
        <v>0</v>
      </c>
      <c r="E142" s="12" t="n">
        <f aca="false">SUMPRODUCT((MONTH('Stratégie 1'!$A$9:$A$508)=MONTH($A142))*(YEAR('Stratégie 1'!$A$9:$A$508)=$B142)*('Stratégie 1'!$K$9:$K$508="L"))+SUMPRODUCT((MONTH('Stratégie 2'!$A$9:$A$508)=MONTH($A142))*(YEAR('Stratégie 2'!$A$9:$A$508)=$B142)*('Stratégie 2'!$K$9:$K$508="L"))+SUMPRODUCT((MONTH('Stratégie 3'!$A$9:$A$508)=MONTH($A142))*(YEAR('Stratégie 3'!$A$9:$A$508)=$B142)*('Stratégie 3'!$K$9:$K$508="L"))+SUMPRODUCT((MONTH('Stratégie 4'!$A$9:$A$508)=MONTH($A142))*(YEAR('Stratégie 4'!$A$9:$A$508)=$B142)*('Stratégie 4'!$K$9:$K$508="L"))</f>
        <v>0</v>
      </c>
      <c r="F142" s="13" t="str">
        <f aca="false">IFERROR(D142/C142,"")</f>
        <v/>
      </c>
      <c r="G142" s="15" t="n">
        <f aca="false">SUMPRODUCT((MONTH('Stratégie 1'!$A$9:$A$508)=MONTH($A142))*(YEAR('Stratégie 1'!$A$9:$A$508)=$B142)*N('Stratégie 1'!$L$9:$L$508))+SUMPRODUCT((MONTH('Stratégie 2'!$A$9:$A$508)=MONTH($A142))*(YEAR('Stratégie 2'!$A$9:$A$508)=$B142)*N('Stratégie 2'!$L$9:$L$508))+SUMPRODUCT((MONTH('Stratégie 3'!$A$9:$A$508)=MONTH($A142))*(YEAR('Stratégie 3'!$A$9:$A$508)=$B142)*N('Stratégie 3'!$L$9:$L$508))+SUMPRODUCT((MONTH('Stratégie 4'!$A$9:$A$508)=MONTH($A142))*(YEAR('Stratégie 4'!$A$9:$A$508)=$B142)*N('Stratégie 4'!$L$9:$L$508))</f>
        <v>0</v>
      </c>
      <c r="H142" s="13" t="str">
        <f aca="false">IFERROR(G142/(SUMPRODUCT((MONTH('Stratégie 1'!$A$9:$A$508)=MONTH($A142))*(YEAR('Stratégie 1'!$A$9:$A$508)=$B142)*N('Stratégie 1'!$J$9:$J$508))+SUMPRODUCT((MONTH('Stratégie 2'!$A$9:$A$508)=MONTH($A142))*(YEAR('Stratégie 2'!$A$9:$A$508)=$B142)*N('Stratégie 2'!$J$9:$J$508))+SUMPRODUCT((MONTH('Stratégie 3'!$A$9:$A$508)=MONTH($A142))*(YEAR('Stratégie 3'!$A$9:$A$508)=$B142)*N('Stratégie 3'!$J$9:$J$508))+SUMPRODUCT((MONTH('Stratégie 4'!$A$9:$A$508)=MONTH($A142))*(YEAR('Stratégie 4'!$A$9:$A$508)=$B142)*N('Stratégie 4'!$J$9:$J$508))),"")</f>
        <v/>
      </c>
      <c r="I142" s="15" t="n">
        <f aca="false">SUM($G$4:G142)</f>
        <v>3.4</v>
      </c>
    </row>
    <row r="143" customFormat="false" ht="15" hidden="false" customHeight="false" outlineLevel="0" collapsed="false">
      <c r="A143" s="34" t="n">
        <v>49888</v>
      </c>
      <c r="B143" s="35" t="n">
        <f aca="false">YEAR(A143)</f>
        <v>2036</v>
      </c>
      <c r="C143" s="12" t="n">
        <f aca="false">SUMPRODUCT((MONTH('Stratégie 1'!$A$9:$A$508)=MONTH($A143))*(YEAR('Stratégie 1'!$A$9:$A$508)=$B143)*('Stratégie 1'!$K$9:$K$508&lt;&gt;""))+SUMPRODUCT((MONTH('Stratégie 2'!$A$9:$A$508)=MONTH($A143))*(YEAR('Stratégie 2'!$A$9:$A$508)=$B143)*('Stratégie 2'!$K$9:$K$508&lt;&gt;""))+SUMPRODUCT((MONTH('Stratégie 3'!$A$9:$A$508)=MONTH($A143))*(YEAR('Stratégie 3'!$A$9:$A$508)=$B143)*('Stratégie 3'!$K$9:$K$508&lt;&gt;""))+SUMPRODUCT((MONTH('Stratégie 4'!$A$9:$A$508)=MONTH($A143))*(YEAR('Stratégie 4'!$A$9:$A$508)=$B143)*('Stratégie 4'!$K$9:$K$508&lt;&gt;""))</f>
        <v>0</v>
      </c>
      <c r="D143" s="12" t="n">
        <f aca="false">SUMPRODUCT((MONTH('Stratégie 1'!$A$9:$A$508)=MONTH($A143))*(YEAR('Stratégie 1'!$A$9:$A$508)=$B143)*('Stratégie 1'!$K$9:$K$508="W"))+SUMPRODUCT((MONTH('Stratégie 2'!$A$9:$A$508)=MONTH($A143))*(YEAR('Stratégie 2'!$A$9:$A$508)=$B143)*('Stratégie 2'!$K$9:$K$508="W"))+SUMPRODUCT((MONTH('Stratégie 3'!$A$9:$A$508)=MONTH($A143))*(YEAR('Stratégie 3'!$A$9:$A$508)=$B143)*('Stratégie 3'!$K$9:$K$508="W"))+SUMPRODUCT((MONTH('Stratégie 4'!$A$9:$A$508)=MONTH($A143))*(YEAR('Stratégie 4'!$A$9:$A$508)=$B143)*('Stratégie 4'!$K$9:$K$508="W"))</f>
        <v>0</v>
      </c>
      <c r="E143" s="12" t="n">
        <f aca="false">SUMPRODUCT((MONTH('Stratégie 1'!$A$9:$A$508)=MONTH($A143))*(YEAR('Stratégie 1'!$A$9:$A$508)=$B143)*('Stratégie 1'!$K$9:$K$508="L"))+SUMPRODUCT((MONTH('Stratégie 2'!$A$9:$A$508)=MONTH($A143))*(YEAR('Stratégie 2'!$A$9:$A$508)=$B143)*('Stratégie 2'!$K$9:$K$508="L"))+SUMPRODUCT((MONTH('Stratégie 3'!$A$9:$A$508)=MONTH($A143))*(YEAR('Stratégie 3'!$A$9:$A$508)=$B143)*('Stratégie 3'!$K$9:$K$508="L"))+SUMPRODUCT((MONTH('Stratégie 4'!$A$9:$A$508)=MONTH($A143))*(YEAR('Stratégie 4'!$A$9:$A$508)=$B143)*('Stratégie 4'!$K$9:$K$508="L"))</f>
        <v>0</v>
      </c>
      <c r="F143" s="13" t="str">
        <f aca="false">IFERROR(D143/C143,"")</f>
        <v/>
      </c>
      <c r="G143" s="15" t="n">
        <f aca="false">SUMPRODUCT((MONTH('Stratégie 1'!$A$9:$A$508)=MONTH($A143))*(YEAR('Stratégie 1'!$A$9:$A$508)=$B143)*N('Stratégie 1'!$L$9:$L$508))+SUMPRODUCT((MONTH('Stratégie 2'!$A$9:$A$508)=MONTH($A143))*(YEAR('Stratégie 2'!$A$9:$A$508)=$B143)*N('Stratégie 2'!$L$9:$L$508))+SUMPRODUCT((MONTH('Stratégie 3'!$A$9:$A$508)=MONTH($A143))*(YEAR('Stratégie 3'!$A$9:$A$508)=$B143)*N('Stratégie 3'!$L$9:$L$508))+SUMPRODUCT((MONTH('Stratégie 4'!$A$9:$A$508)=MONTH($A143))*(YEAR('Stratégie 4'!$A$9:$A$508)=$B143)*N('Stratégie 4'!$L$9:$L$508))</f>
        <v>0</v>
      </c>
      <c r="H143" s="13" t="str">
        <f aca="false">IFERROR(G143/(SUMPRODUCT((MONTH('Stratégie 1'!$A$9:$A$508)=MONTH($A143))*(YEAR('Stratégie 1'!$A$9:$A$508)=$B143)*N('Stratégie 1'!$J$9:$J$508))+SUMPRODUCT((MONTH('Stratégie 2'!$A$9:$A$508)=MONTH($A143))*(YEAR('Stratégie 2'!$A$9:$A$508)=$B143)*N('Stratégie 2'!$J$9:$J$508))+SUMPRODUCT((MONTH('Stratégie 3'!$A$9:$A$508)=MONTH($A143))*(YEAR('Stratégie 3'!$A$9:$A$508)=$B143)*N('Stratégie 3'!$J$9:$J$508))+SUMPRODUCT((MONTH('Stratégie 4'!$A$9:$A$508)=MONTH($A143))*(YEAR('Stratégie 4'!$A$9:$A$508)=$B143)*N('Stratégie 4'!$J$9:$J$508))),"")</f>
        <v/>
      </c>
      <c r="I143" s="15" t="n">
        <f aca="false">SUM($G$4:G143)</f>
        <v>3.4</v>
      </c>
    </row>
    <row r="144" customFormat="false" ht="15" hidden="false" customHeight="false" outlineLevel="0" collapsed="false">
      <c r="A144" s="34" t="n">
        <v>49919</v>
      </c>
      <c r="B144" s="35" t="n">
        <f aca="false">YEAR(A144)</f>
        <v>2036</v>
      </c>
      <c r="C144" s="12" t="n">
        <f aca="false">SUMPRODUCT((MONTH('Stratégie 1'!$A$9:$A$508)=MONTH($A144))*(YEAR('Stratégie 1'!$A$9:$A$508)=$B144)*('Stratégie 1'!$K$9:$K$508&lt;&gt;""))+SUMPRODUCT((MONTH('Stratégie 2'!$A$9:$A$508)=MONTH($A144))*(YEAR('Stratégie 2'!$A$9:$A$508)=$B144)*('Stratégie 2'!$K$9:$K$508&lt;&gt;""))+SUMPRODUCT((MONTH('Stratégie 3'!$A$9:$A$508)=MONTH($A144))*(YEAR('Stratégie 3'!$A$9:$A$508)=$B144)*('Stratégie 3'!$K$9:$K$508&lt;&gt;""))+SUMPRODUCT((MONTH('Stratégie 4'!$A$9:$A$508)=MONTH($A144))*(YEAR('Stratégie 4'!$A$9:$A$508)=$B144)*('Stratégie 4'!$K$9:$K$508&lt;&gt;""))</f>
        <v>0</v>
      </c>
      <c r="D144" s="12" t="n">
        <f aca="false">SUMPRODUCT((MONTH('Stratégie 1'!$A$9:$A$508)=MONTH($A144))*(YEAR('Stratégie 1'!$A$9:$A$508)=$B144)*('Stratégie 1'!$K$9:$K$508="W"))+SUMPRODUCT((MONTH('Stratégie 2'!$A$9:$A$508)=MONTH($A144))*(YEAR('Stratégie 2'!$A$9:$A$508)=$B144)*('Stratégie 2'!$K$9:$K$508="W"))+SUMPRODUCT((MONTH('Stratégie 3'!$A$9:$A$508)=MONTH($A144))*(YEAR('Stratégie 3'!$A$9:$A$508)=$B144)*('Stratégie 3'!$K$9:$K$508="W"))+SUMPRODUCT((MONTH('Stratégie 4'!$A$9:$A$508)=MONTH($A144))*(YEAR('Stratégie 4'!$A$9:$A$508)=$B144)*('Stratégie 4'!$K$9:$K$508="W"))</f>
        <v>0</v>
      </c>
      <c r="E144" s="12" t="n">
        <f aca="false">SUMPRODUCT((MONTH('Stratégie 1'!$A$9:$A$508)=MONTH($A144))*(YEAR('Stratégie 1'!$A$9:$A$508)=$B144)*('Stratégie 1'!$K$9:$K$508="L"))+SUMPRODUCT((MONTH('Stratégie 2'!$A$9:$A$508)=MONTH($A144))*(YEAR('Stratégie 2'!$A$9:$A$508)=$B144)*('Stratégie 2'!$K$9:$K$508="L"))+SUMPRODUCT((MONTH('Stratégie 3'!$A$9:$A$508)=MONTH($A144))*(YEAR('Stratégie 3'!$A$9:$A$508)=$B144)*('Stratégie 3'!$K$9:$K$508="L"))+SUMPRODUCT((MONTH('Stratégie 4'!$A$9:$A$508)=MONTH($A144))*(YEAR('Stratégie 4'!$A$9:$A$508)=$B144)*('Stratégie 4'!$K$9:$K$508="L"))</f>
        <v>0</v>
      </c>
      <c r="F144" s="13" t="str">
        <f aca="false">IFERROR(D144/C144,"")</f>
        <v/>
      </c>
      <c r="G144" s="15" t="n">
        <f aca="false">SUMPRODUCT((MONTH('Stratégie 1'!$A$9:$A$508)=MONTH($A144))*(YEAR('Stratégie 1'!$A$9:$A$508)=$B144)*N('Stratégie 1'!$L$9:$L$508))+SUMPRODUCT((MONTH('Stratégie 2'!$A$9:$A$508)=MONTH($A144))*(YEAR('Stratégie 2'!$A$9:$A$508)=$B144)*N('Stratégie 2'!$L$9:$L$508))+SUMPRODUCT((MONTH('Stratégie 3'!$A$9:$A$508)=MONTH($A144))*(YEAR('Stratégie 3'!$A$9:$A$508)=$B144)*N('Stratégie 3'!$L$9:$L$508))+SUMPRODUCT((MONTH('Stratégie 4'!$A$9:$A$508)=MONTH($A144))*(YEAR('Stratégie 4'!$A$9:$A$508)=$B144)*N('Stratégie 4'!$L$9:$L$508))</f>
        <v>0</v>
      </c>
      <c r="H144" s="13" t="str">
        <f aca="false">IFERROR(G144/(SUMPRODUCT((MONTH('Stratégie 1'!$A$9:$A$508)=MONTH($A144))*(YEAR('Stratégie 1'!$A$9:$A$508)=$B144)*N('Stratégie 1'!$J$9:$J$508))+SUMPRODUCT((MONTH('Stratégie 2'!$A$9:$A$508)=MONTH($A144))*(YEAR('Stratégie 2'!$A$9:$A$508)=$B144)*N('Stratégie 2'!$J$9:$J$508))+SUMPRODUCT((MONTH('Stratégie 3'!$A$9:$A$508)=MONTH($A144))*(YEAR('Stratégie 3'!$A$9:$A$508)=$B144)*N('Stratégie 3'!$J$9:$J$508))+SUMPRODUCT((MONTH('Stratégie 4'!$A$9:$A$508)=MONTH($A144))*(YEAR('Stratégie 4'!$A$9:$A$508)=$B144)*N('Stratégie 4'!$J$9:$J$508))),"")</f>
        <v/>
      </c>
      <c r="I144" s="15" t="n">
        <f aca="false">SUM($G$4:G144)</f>
        <v>3.4</v>
      </c>
    </row>
    <row r="145" customFormat="false" ht="15" hidden="false" customHeight="false" outlineLevel="0" collapsed="false">
      <c r="A145" s="34" t="n">
        <v>49949</v>
      </c>
      <c r="B145" s="35" t="n">
        <f aca="false">YEAR(A145)</f>
        <v>2036</v>
      </c>
      <c r="C145" s="12" t="n">
        <f aca="false">SUMPRODUCT((MONTH('Stratégie 1'!$A$9:$A$508)=MONTH($A145))*(YEAR('Stratégie 1'!$A$9:$A$508)=$B145)*('Stratégie 1'!$K$9:$K$508&lt;&gt;""))+SUMPRODUCT((MONTH('Stratégie 2'!$A$9:$A$508)=MONTH($A145))*(YEAR('Stratégie 2'!$A$9:$A$508)=$B145)*('Stratégie 2'!$K$9:$K$508&lt;&gt;""))+SUMPRODUCT((MONTH('Stratégie 3'!$A$9:$A$508)=MONTH($A145))*(YEAR('Stratégie 3'!$A$9:$A$508)=$B145)*('Stratégie 3'!$K$9:$K$508&lt;&gt;""))+SUMPRODUCT((MONTH('Stratégie 4'!$A$9:$A$508)=MONTH($A145))*(YEAR('Stratégie 4'!$A$9:$A$508)=$B145)*('Stratégie 4'!$K$9:$K$508&lt;&gt;""))</f>
        <v>0</v>
      </c>
      <c r="D145" s="12" t="n">
        <f aca="false">SUMPRODUCT((MONTH('Stratégie 1'!$A$9:$A$508)=MONTH($A145))*(YEAR('Stratégie 1'!$A$9:$A$508)=$B145)*('Stratégie 1'!$K$9:$K$508="W"))+SUMPRODUCT((MONTH('Stratégie 2'!$A$9:$A$508)=MONTH($A145))*(YEAR('Stratégie 2'!$A$9:$A$508)=$B145)*('Stratégie 2'!$K$9:$K$508="W"))+SUMPRODUCT((MONTH('Stratégie 3'!$A$9:$A$508)=MONTH($A145))*(YEAR('Stratégie 3'!$A$9:$A$508)=$B145)*('Stratégie 3'!$K$9:$K$508="W"))+SUMPRODUCT((MONTH('Stratégie 4'!$A$9:$A$508)=MONTH($A145))*(YEAR('Stratégie 4'!$A$9:$A$508)=$B145)*('Stratégie 4'!$K$9:$K$508="W"))</f>
        <v>0</v>
      </c>
      <c r="E145" s="12" t="n">
        <f aca="false">SUMPRODUCT((MONTH('Stratégie 1'!$A$9:$A$508)=MONTH($A145))*(YEAR('Stratégie 1'!$A$9:$A$508)=$B145)*('Stratégie 1'!$K$9:$K$508="L"))+SUMPRODUCT((MONTH('Stratégie 2'!$A$9:$A$508)=MONTH($A145))*(YEAR('Stratégie 2'!$A$9:$A$508)=$B145)*('Stratégie 2'!$K$9:$K$508="L"))+SUMPRODUCT((MONTH('Stratégie 3'!$A$9:$A$508)=MONTH($A145))*(YEAR('Stratégie 3'!$A$9:$A$508)=$B145)*('Stratégie 3'!$K$9:$K$508="L"))+SUMPRODUCT((MONTH('Stratégie 4'!$A$9:$A$508)=MONTH($A145))*(YEAR('Stratégie 4'!$A$9:$A$508)=$B145)*('Stratégie 4'!$K$9:$K$508="L"))</f>
        <v>0</v>
      </c>
      <c r="F145" s="13" t="str">
        <f aca="false">IFERROR(D145/C145,"")</f>
        <v/>
      </c>
      <c r="G145" s="15" t="n">
        <f aca="false">SUMPRODUCT((MONTH('Stratégie 1'!$A$9:$A$508)=MONTH($A145))*(YEAR('Stratégie 1'!$A$9:$A$508)=$B145)*N('Stratégie 1'!$L$9:$L$508))+SUMPRODUCT((MONTH('Stratégie 2'!$A$9:$A$508)=MONTH($A145))*(YEAR('Stratégie 2'!$A$9:$A$508)=$B145)*N('Stratégie 2'!$L$9:$L$508))+SUMPRODUCT((MONTH('Stratégie 3'!$A$9:$A$508)=MONTH($A145))*(YEAR('Stratégie 3'!$A$9:$A$508)=$B145)*N('Stratégie 3'!$L$9:$L$508))+SUMPRODUCT((MONTH('Stratégie 4'!$A$9:$A$508)=MONTH($A145))*(YEAR('Stratégie 4'!$A$9:$A$508)=$B145)*N('Stratégie 4'!$L$9:$L$508))</f>
        <v>0</v>
      </c>
      <c r="H145" s="13" t="str">
        <f aca="false">IFERROR(G145/(SUMPRODUCT((MONTH('Stratégie 1'!$A$9:$A$508)=MONTH($A145))*(YEAR('Stratégie 1'!$A$9:$A$508)=$B145)*N('Stratégie 1'!$J$9:$J$508))+SUMPRODUCT((MONTH('Stratégie 2'!$A$9:$A$508)=MONTH($A145))*(YEAR('Stratégie 2'!$A$9:$A$508)=$B145)*N('Stratégie 2'!$J$9:$J$508))+SUMPRODUCT((MONTH('Stratégie 3'!$A$9:$A$508)=MONTH($A145))*(YEAR('Stratégie 3'!$A$9:$A$508)=$B145)*N('Stratégie 3'!$J$9:$J$508))+SUMPRODUCT((MONTH('Stratégie 4'!$A$9:$A$508)=MONTH($A145))*(YEAR('Stratégie 4'!$A$9:$A$508)=$B145)*N('Stratégie 4'!$J$9:$J$508))),"")</f>
        <v/>
      </c>
      <c r="I145" s="15" t="n">
        <f aca="false">SUM($G$4:G145)</f>
        <v>3.4</v>
      </c>
    </row>
    <row r="146" customFormat="false" ht="15" hidden="false" customHeight="false" outlineLevel="0" collapsed="false">
      <c r="A146" s="34" t="n">
        <v>49980</v>
      </c>
      <c r="B146" s="35" t="n">
        <f aca="false">YEAR(A146)</f>
        <v>2036</v>
      </c>
      <c r="C146" s="12" t="n">
        <f aca="false">SUMPRODUCT((MONTH('Stratégie 1'!$A$9:$A$508)=MONTH($A146))*(YEAR('Stratégie 1'!$A$9:$A$508)=$B146)*('Stratégie 1'!$K$9:$K$508&lt;&gt;""))+SUMPRODUCT((MONTH('Stratégie 2'!$A$9:$A$508)=MONTH($A146))*(YEAR('Stratégie 2'!$A$9:$A$508)=$B146)*('Stratégie 2'!$K$9:$K$508&lt;&gt;""))+SUMPRODUCT((MONTH('Stratégie 3'!$A$9:$A$508)=MONTH($A146))*(YEAR('Stratégie 3'!$A$9:$A$508)=$B146)*('Stratégie 3'!$K$9:$K$508&lt;&gt;""))+SUMPRODUCT((MONTH('Stratégie 4'!$A$9:$A$508)=MONTH($A146))*(YEAR('Stratégie 4'!$A$9:$A$508)=$B146)*('Stratégie 4'!$K$9:$K$508&lt;&gt;""))</f>
        <v>0</v>
      </c>
      <c r="D146" s="12" t="n">
        <f aca="false">SUMPRODUCT((MONTH('Stratégie 1'!$A$9:$A$508)=MONTH($A146))*(YEAR('Stratégie 1'!$A$9:$A$508)=$B146)*('Stratégie 1'!$K$9:$K$508="W"))+SUMPRODUCT((MONTH('Stratégie 2'!$A$9:$A$508)=MONTH($A146))*(YEAR('Stratégie 2'!$A$9:$A$508)=$B146)*('Stratégie 2'!$K$9:$K$508="W"))+SUMPRODUCT((MONTH('Stratégie 3'!$A$9:$A$508)=MONTH($A146))*(YEAR('Stratégie 3'!$A$9:$A$508)=$B146)*('Stratégie 3'!$K$9:$K$508="W"))+SUMPRODUCT((MONTH('Stratégie 4'!$A$9:$A$508)=MONTH($A146))*(YEAR('Stratégie 4'!$A$9:$A$508)=$B146)*('Stratégie 4'!$K$9:$K$508="W"))</f>
        <v>0</v>
      </c>
      <c r="E146" s="12" t="n">
        <f aca="false">SUMPRODUCT((MONTH('Stratégie 1'!$A$9:$A$508)=MONTH($A146))*(YEAR('Stratégie 1'!$A$9:$A$508)=$B146)*('Stratégie 1'!$K$9:$K$508="L"))+SUMPRODUCT((MONTH('Stratégie 2'!$A$9:$A$508)=MONTH($A146))*(YEAR('Stratégie 2'!$A$9:$A$508)=$B146)*('Stratégie 2'!$K$9:$K$508="L"))+SUMPRODUCT((MONTH('Stratégie 3'!$A$9:$A$508)=MONTH($A146))*(YEAR('Stratégie 3'!$A$9:$A$508)=$B146)*('Stratégie 3'!$K$9:$K$508="L"))+SUMPRODUCT((MONTH('Stratégie 4'!$A$9:$A$508)=MONTH($A146))*(YEAR('Stratégie 4'!$A$9:$A$508)=$B146)*('Stratégie 4'!$K$9:$K$508="L"))</f>
        <v>0</v>
      </c>
      <c r="F146" s="13" t="str">
        <f aca="false">IFERROR(D146/C146,"")</f>
        <v/>
      </c>
      <c r="G146" s="15" t="n">
        <f aca="false">SUMPRODUCT((MONTH('Stratégie 1'!$A$9:$A$508)=MONTH($A146))*(YEAR('Stratégie 1'!$A$9:$A$508)=$B146)*N('Stratégie 1'!$L$9:$L$508))+SUMPRODUCT((MONTH('Stratégie 2'!$A$9:$A$508)=MONTH($A146))*(YEAR('Stratégie 2'!$A$9:$A$508)=$B146)*N('Stratégie 2'!$L$9:$L$508))+SUMPRODUCT((MONTH('Stratégie 3'!$A$9:$A$508)=MONTH($A146))*(YEAR('Stratégie 3'!$A$9:$A$508)=$B146)*N('Stratégie 3'!$L$9:$L$508))+SUMPRODUCT((MONTH('Stratégie 4'!$A$9:$A$508)=MONTH($A146))*(YEAR('Stratégie 4'!$A$9:$A$508)=$B146)*N('Stratégie 4'!$L$9:$L$508))</f>
        <v>0</v>
      </c>
      <c r="H146" s="13" t="str">
        <f aca="false">IFERROR(G146/(SUMPRODUCT((MONTH('Stratégie 1'!$A$9:$A$508)=MONTH($A146))*(YEAR('Stratégie 1'!$A$9:$A$508)=$B146)*N('Stratégie 1'!$J$9:$J$508))+SUMPRODUCT((MONTH('Stratégie 2'!$A$9:$A$508)=MONTH($A146))*(YEAR('Stratégie 2'!$A$9:$A$508)=$B146)*N('Stratégie 2'!$J$9:$J$508))+SUMPRODUCT((MONTH('Stratégie 3'!$A$9:$A$508)=MONTH($A146))*(YEAR('Stratégie 3'!$A$9:$A$508)=$B146)*N('Stratégie 3'!$J$9:$J$508))+SUMPRODUCT((MONTH('Stratégie 4'!$A$9:$A$508)=MONTH($A146))*(YEAR('Stratégie 4'!$A$9:$A$508)=$B146)*N('Stratégie 4'!$J$9:$J$508))),"")</f>
        <v/>
      </c>
      <c r="I146" s="15" t="n">
        <f aca="false">SUM($G$4:G146)</f>
        <v>3.4</v>
      </c>
    </row>
    <row r="147" customFormat="false" ht="15" hidden="false" customHeight="false" outlineLevel="0" collapsed="false">
      <c r="A147" s="34" t="n">
        <v>50010</v>
      </c>
      <c r="B147" s="35" t="n">
        <f aca="false">YEAR(A147)</f>
        <v>2036</v>
      </c>
      <c r="C147" s="12" t="n">
        <f aca="false">SUMPRODUCT((MONTH('Stratégie 1'!$A$9:$A$508)=MONTH($A147))*(YEAR('Stratégie 1'!$A$9:$A$508)=$B147)*('Stratégie 1'!$K$9:$K$508&lt;&gt;""))+SUMPRODUCT((MONTH('Stratégie 2'!$A$9:$A$508)=MONTH($A147))*(YEAR('Stratégie 2'!$A$9:$A$508)=$B147)*('Stratégie 2'!$K$9:$K$508&lt;&gt;""))+SUMPRODUCT((MONTH('Stratégie 3'!$A$9:$A$508)=MONTH($A147))*(YEAR('Stratégie 3'!$A$9:$A$508)=$B147)*('Stratégie 3'!$K$9:$K$508&lt;&gt;""))+SUMPRODUCT((MONTH('Stratégie 4'!$A$9:$A$508)=MONTH($A147))*(YEAR('Stratégie 4'!$A$9:$A$508)=$B147)*('Stratégie 4'!$K$9:$K$508&lt;&gt;""))</f>
        <v>0</v>
      </c>
      <c r="D147" s="12" t="n">
        <f aca="false">SUMPRODUCT((MONTH('Stratégie 1'!$A$9:$A$508)=MONTH($A147))*(YEAR('Stratégie 1'!$A$9:$A$508)=$B147)*('Stratégie 1'!$K$9:$K$508="W"))+SUMPRODUCT((MONTH('Stratégie 2'!$A$9:$A$508)=MONTH($A147))*(YEAR('Stratégie 2'!$A$9:$A$508)=$B147)*('Stratégie 2'!$K$9:$K$508="W"))+SUMPRODUCT((MONTH('Stratégie 3'!$A$9:$A$508)=MONTH($A147))*(YEAR('Stratégie 3'!$A$9:$A$508)=$B147)*('Stratégie 3'!$K$9:$K$508="W"))+SUMPRODUCT((MONTH('Stratégie 4'!$A$9:$A$508)=MONTH($A147))*(YEAR('Stratégie 4'!$A$9:$A$508)=$B147)*('Stratégie 4'!$K$9:$K$508="W"))</f>
        <v>0</v>
      </c>
      <c r="E147" s="12" t="n">
        <f aca="false">SUMPRODUCT((MONTH('Stratégie 1'!$A$9:$A$508)=MONTH($A147))*(YEAR('Stratégie 1'!$A$9:$A$508)=$B147)*('Stratégie 1'!$K$9:$K$508="L"))+SUMPRODUCT((MONTH('Stratégie 2'!$A$9:$A$508)=MONTH($A147))*(YEAR('Stratégie 2'!$A$9:$A$508)=$B147)*('Stratégie 2'!$K$9:$K$508="L"))+SUMPRODUCT((MONTH('Stratégie 3'!$A$9:$A$508)=MONTH($A147))*(YEAR('Stratégie 3'!$A$9:$A$508)=$B147)*('Stratégie 3'!$K$9:$K$508="L"))+SUMPRODUCT((MONTH('Stratégie 4'!$A$9:$A$508)=MONTH($A147))*(YEAR('Stratégie 4'!$A$9:$A$508)=$B147)*('Stratégie 4'!$K$9:$K$508="L"))</f>
        <v>0</v>
      </c>
      <c r="F147" s="13" t="str">
        <f aca="false">IFERROR(D147/C147,"")</f>
        <v/>
      </c>
      <c r="G147" s="15" t="n">
        <f aca="false">SUMPRODUCT((MONTH('Stratégie 1'!$A$9:$A$508)=MONTH($A147))*(YEAR('Stratégie 1'!$A$9:$A$508)=$B147)*N('Stratégie 1'!$L$9:$L$508))+SUMPRODUCT((MONTH('Stratégie 2'!$A$9:$A$508)=MONTH($A147))*(YEAR('Stratégie 2'!$A$9:$A$508)=$B147)*N('Stratégie 2'!$L$9:$L$508))+SUMPRODUCT((MONTH('Stratégie 3'!$A$9:$A$508)=MONTH($A147))*(YEAR('Stratégie 3'!$A$9:$A$508)=$B147)*N('Stratégie 3'!$L$9:$L$508))+SUMPRODUCT((MONTH('Stratégie 4'!$A$9:$A$508)=MONTH($A147))*(YEAR('Stratégie 4'!$A$9:$A$508)=$B147)*N('Stratégie 4'!$L$9:$L$508))</f>
        <v>0</v>
      </c>
      <c r="H147" s="13" t="str">
        <f aca="false">IFERROR(G147/(SUMPRODUCT((MONTH('Stratégie 1'!$A$9:$A$508)=MONTH($A147))*(YEAR('Stratégie 1'!$A$9:$A$508)=$B147)*N('Stratégie 1'!$J$9:$J$508))+SUMPRODUCT((MONTH('Stratégie 2'!$A$9:$A$508)=MONTH($A147))*(YEAR('Stratégie 2'!$A$9:$A$508)=$B147)*N('Stratégie 2'!$J$9:$J$508))+SUMPRODUCT((MONTH('Stratégie 3'!$A$9:$A$508)=MONTH($A147))*(YEAR('Stratégie 3'!$A$9:$A$508)=$B147)*N('Stratégie 3'!$J$9:$J$508))+SUMPRODUCT((MONTH('Stratégie 4'!$A$9:$A$508)=MONTH($A147))*(YEAR('Stratégie 4'!$A$9:$A$508)=$B147)*N('Stratégie 4'!$J$9:$J$508))),"")</f>
        <v/>
      </c>
      <c r="I147" s="15" t="n">
        <f aca="false">SUM($G$4:G147)</f>
        <v>3.4</v>
      </c>
    </row>
    <row r="148" customFormat="false" ht="15" hidden="false" customHeight="false" outlineLevel="0" collapsed="false">
      <c r="A148" s="34" t="n">
        <v>50041</v>
      </c>
      <c r="B148" s="35" t="n">
        <f aca="false">YEAR(A148)</f>
        <v>2037</v>
      </c>
      <c r="C148" s="12" t="n">
        <f aca="false">SUMPRODUCT((MONTH('Stratégie 1'!$A$9:$A$508)=MONTH($A148))*(YEAR('Stratégie 1'!$A$9:$A$508)=$B148)*('Stratégie 1'!$K$9:$K$508&lt;&gt;""))+SUMPRODUCT((MONTH('Stratégie 2'!$A$9:$A$508)=MONTH($A148))*(YEAR('Stratégie 2'!$A$9:$A$508)=$B148)*('Stratégie 2'!$K$9:$K$508&lt;&gt;""))+SUMPRODUCT((MONTH('Stratégie 3'!$A$9:$A$508)=MONTH($A148))*(YEAR('Stratégie 3'!$A$9:$A$508)=$B148)*('Stratégie 3'!$K$9:$K$508&lt;&gt;""))+SUMPRODUCT((MONTH('Stratégie 4'!$A$9:$A$508)=MONTH($A148))*(YEAR('Stratégie 4'!$A$9:$A$508)=$B148)*('Stratégie 4'!$K$9:$K$508&lt;&gt;""))</f>
        <v>0</v>
      </c>
      <c r="D148" s="12" t="n">
        <f aca="false">SUMPRODUCT((MONTH('Stratégie 1'!$A$9:$A$508)=MONTH($A148))*(YEAR('Stratégie 1'!$A$9:$A$508)=$B148)*('Stratégie 1'!$K$9:$K$508="W"))+SUMPRODUCT((MONTH('Stratégie 2'!$A$9:$A$508)=MONTH($A148))*(YEAR('Stratégie 2'!$A$9:$A$508)=$B148)*('Stratégie 2'!$K$9:$K$508="W"))+SUMPRODUCT((MONTH('Stratégie 3'!$A$9:$A$508)=MONTH($A148))*(YEAR('Stratégie 3'!$A$9:$A$508)=$B148)*('Stratégie 3'!$K$9:$K$508="W"))+SUMPRODUCT((MONTH('Stratégie 4'!$A$9:$A$508)=MONTH($A148))*(YEAR('Stratégie 4'!$A$9:$A$508)=$B148)*('Stratégie 4'!$K$9:$K$508="W"))</f>
        <v>0</v>
      </c>
      <c r="E148" s="12" t="n">
        <f aca="false">SUMPRODUCT((MONTH('Stratégie 1'!$A$9:$A$508)=MONTH($A148))*(YEAR('Stratégie 1'!$A$9:$A$508)=$B148)*('Stratégie 1'!$K$9:$K$508="L"))+SUMPRODUCT((MONTH('Stratégie 2'!$A$9:$A$508)=MONTH($A148))*(YEAR('Stratégie 2'!$A$9:$A$508)=$B148)*('Stratégie 2'!$K$9:$K$508="L"))+SUMPRODUCT((MONTH('Stratégie 3'!$A$9:$A$508)=MONTH($A148))*(YEAR('Stratégie 3'!$A$9:$A$508)=$B148)*('Stratégie 3'!$K$9:$K$508="L"))+SUMPRODUCT((MONTH('Stratégie 4'!$A$9:$A$508)=MONTH($A148))*(YEAR('Stratégie 4'!$A$9:$A$508)=$B148)*('Stratégie 4'!$K$9:$K$508="L"))</f>
        <v>0</v>
      </c>
      <c r="F148" s="13" t="str">
        <f aca="false">IFERROR(D148/C148,"")</f>
        <v/>
      </c>
      <c r="G148" s="15" t="n">
        <f aca="false">SUMPRODUCT((MONTH('Stratégie 1'!$A$9:$A$508)=MONTH($A148))*(YEAR('Stratégie 1'!$A$9:$A$508)=$B148)*N('Stratégie 1'!$L$9:$L$508))+SUMPRODUCT((MONTH('Stratégie 2'!$A$9:$A$508)=MONTH($A148))*(YEAR('Stratégie 2'!$A$9:$A$508)=$B148)*N('Stratégie 2'!$L$9:$L$508))+SUMPRODUCT((MONTH('Stratégie 3'!$A$9:$A$508)=MONTH($A148))*(YEAR('Stratégie 3'!$A$9:$A$508)=$B148)*N('Stratégie 3'!$L$9:$L$508))+SUMPRODUCT((MONTH('Stratégie 4'!$A$9:$A$508)=MONTH($A148))*(YEAR('Stratégie 4'!$A$9:$A$508)=$B148)*N('Stratégie 4'!$L$9:$L$508))</f>
        <v>0</v>
      </c>
      <c r="H148" s="13" t="str">
        <f aca="false">IFERROR(G148/(SUMPRODUCT((MONTH('Stratégie 1'!$A$9:$A$508)=MONTH($A148))*(YEAR('Stratégie 1'!$A$9:$A$508)=$B148)*N('Stratégie 1'!$J$9:$J$508))+SUMPRODUCT((MONTH('Stratégie 2'!$A$9:$A$508)=MONTH($A148))*(YEAR('Stratégie 2'!$A$9:$A$508)=$B148)*N('Stratégie 2'!$J$9:$J$508))+SUMPRODUCT((MONTH('Stratégie 3'!$A$9:$A$508)=MONTH($A148))*(YEAR('Stratégie 3'!$A$9:$A$508)=$B148)*N('Stratégie 3'!$J$9:$J$508))+SUMPRODUCT((MONTH('Stratégie 4'!$A$9:$A$508)=MONTH($A148))*(YEAR('Stratégie 4'!$A$9:$A$508)=$B148)*N('Stratégie 4'!$J$9:$J$508))),"")</f>
        <v/>
      </c>
      <c r="I148" s="15" t="n">
        <f aca="false">SUM($G$4:G148)</f>
        <v>3.4</v>
      </c>
    </row>
    <row r="149" customFormat="false" ht="15" hidden="false" customHeight="false" outlineLevel="0" collapsed="false">
      <c r="A149" s="34" t="n">
        <v>50072</v>
      </c>
      <c r="B149" s="35" t="n">
        <f aca="false">YEAR(A149)</f>
        <v>2037</v>
      </c>
      <c r="C149" s="12" t="n">
        <f aca="false">SUMPRODUCT((MONTH('Stratégie 1'!$A$9:$A$508)=MONTH($A149))*(YEAR('Stratégie 1'!$A$9:$A$508)=$B149)*('Stratégie 1'!$K$9:$K$508&lt;&gt;""))+SUMPRODUCT((MONTH('Stratégie 2'!$A$9:$A$508)=MONTH($A149))*(YEAR('Stratégie 2'!$A$9:$A$508)=$B149)*('Stratégie 2'!$K$9:$K$508&lt;&gt;""))+SUMPRODUCT((MONTH('Stratégie 3'!$A$9:$A$508)=MONTH($A149))*(YEAR('Stratégie 3'!$A$9:$A$508)=$B149)*('Stratégie 3'!$K$9:$K$508&lt;&gt;""))+SUMPRODUCT((MONTH('Stratégie 4'!$A$9:$A$508)=MONTH($A149))*(YEAR('Stratégie 4'!$A$9:$A$508)=$B149)*('Stratégie 4'!$K$9:$K$508&lt;&gt;""))</f>
        <v>0</v>
      </c>
      <c r="D149" s="12" t="n">
        <f aca="false">SUMPRODUCT((MONTH('Stratégie 1'!$A$9:$A$508)=MONTH($A149))*(YEAR('Stratégie 1'!$A$9:$A$508)=$B149)*('Stratégie 1'!$K$9:$K$508="W"))+SUMPRODUCT((MONTH('Stratégie 2'!$A$9:$A$508)=MONTH($A149))*(YEAR('Stratégie 2'!$A$9:$A$508)=$B149)*('Stratégie 2'!$K$9:$K$508="W"))+SUMPRODUCT((MONTH('Stratégie 3'!$A$9:$A$508)=MONTH($A149))*(YEAR('Stratégie 3'!$A$9:$A$508)=$B149)*('Stratégie 3'!$K$9:$K$508="W"))+SUMPRODUCT((MONTH('Stratégie 4'!$A$9:$A$508)=MONTH($A149))*(YEAR('Stratégie 4'!$A$9:$A$508)=$B149)*('Stratégie 4'!$K$9:$K$508="W"))</f>
        <v>0</v>
      </c>
      <c r="E149" s="12" t="n">
        <f aca="false">SUMPRODUCT((MONTH('Stratégie 1'!$A$9:$A$508)=MONTH($A149))*(YEAR('Stratégie 1'!$A$9:$A$508)=$B149)*('Stratégie 1'!$K$9:$K$508="L"))+SUMPRODUCT((MONTH('Stratégie 2'!$A$9:$A$508)=MONTH($A149))*(YEAR('Stratégie 2'!$A$9:$A$508)=$B149)*('Stratégie 2'!$K$9:$K$508="L"))+SUMPRODUCT((MONTH('Stratégie 3'!$A$9:$A$508)=MONTH($A149))*(YEAR('Stratégie 3'!$A$9:$A$508)=$B149)*('Stratégie 3'!$K$9:$K$508="L"))+SUMPRODUCT((MONTH('Stratégie 4'!$A$9:$A$508)=MONTH($A149))*(YEAR('Stratégie 4'!$A$9:$A$508)=$B149)*('Stratégie 4'!$K$9:$K$508="L"))</f>
        <v>0</v>
      </c>
      <c r="F149" s="13" t="str">
        <f aca="false">IFERROR(D149/C149,"")</f>
        <v/>
      </c>
      <c r="G149" s="15" t="n">
        <f aca="false">SUMPRODUCT((MONTH('Stratégie 1'!$A$9:$A$508)=MONTH($A149))*(YEAR('Stratégie 1'!$A$9:$A$508)=$B149)*N('Stratégie 1'!$L$9:$L$508))+SUMPRODUCT((MONTH('Stratégie 2'!$A$9:$A$508)=MONTH($A149))*(YEAR('Stratégie 2'!$A$9:$A$508)=$B149)*N('Stratégie 2'!$L$9:$L$508))+SUMPRODUCT((MONTH('Stratégie 3'!$A$9:$A$508)=MONTH($A149))*(YEAR('Stratégie 3'!$A$9:$A$508)=$B149)*N('Stratégie 3'!$L$9:$L$508))+SUMPRODUCT((MONTH('Stratégie 4'!$A$9:$A$508)=MONTH($A149))*(YEAR('Stratégie 4'!$A$9:$A$508)=$B149)*N('Stratégie 4'!$L$9:$L$508))</f>
        <v>0</v>
      </c>
      <c r="H149" s="13" t="str">
        <f aca="false">IFERROR(G149/(SUMPRODUCT((MONTH('Stratégie 1'!$A$9:$A$508)=MONTH($A149))*(YEAR('Stratégie 1'!$A$9:$A$508)=$B149)*N('Stratégie 1'!$J$9:$J$508))+SUMPRODUCT((MONTH('Stratégie 2'!$A$9:$A$508)=MONTH($A149))*(YEAR('Stratégie 2'!$A$9:$A$508)=$B149)*N('Stratégie 2'!$J$9:$J$508))+SUMPRODUCT((MONTH('Stratégie 3'!$A$9:$A$508)=MONTH($A149))*(YEAR('Stratégie 3'!$A$9:$A$508)=$B149)*N('Stratégie 3'!$J$9:$J$508))+SUMPRODUCT((MONTH('Stratégie 4'!$A$9:$A$508)=MONTH($A149))*(YEAR('Stratégie 4'!$A$9:$A$508)=$B149)*N('Stratégie 4'!$J$9:$J$508))),"")</f>
        <v/>
      </c>
      <c r="I149" s="15" t="n">
        <f aca="false">SUM($G$4:G149)</f>
        <v>3.4</v>
      </c>
    </row>
    <row r="150" customFormat="false" ht="15" hidden="false" customHeight="false" outlineLevel="0" collapsed="false">
      <c r="A150" s="34" t="n">
        <v>50100</v>
      </c>
      <c r="B150" s="35" t="n">
        <f aca="false">YEAR(A150)</f>
        <v>2037</v>
      </c>
      <c r="C150" s="12" t="n">
        <f aca="false">SUMPRODUCT((MONTH('Stratégie 1'!$A$9:$A$508)=MONTH($A150))*(YEAR('Stratégie 1'!$A$9:$A$508)=$B150)*('Stratégie 1'!$K$9:$K$508&lt;&gt;""))+SUMPRODUCT((MONTH('Stratégie 2'!$A$9:$A$508)=MONTH($A150))*(YEAR('Stratégie 2'!$A$9:$A$508)=$B150)*('Stratégie 2'!$K$9:$K$508&lt;&gt;""))+SUMPRODUCT((MONTH('Stratégie 3'!$A$9:$A$508)=MONTH($A150))*(YEAR('Stratégie 3'!$A$9:$A$508)=$B150)*('Stratégie 3'!$K$9:$K$508&lt;&gt;""))+SUMPRODUCT((MONTH('Stratégie 4'!$A$9:$A$508)=MONTH($A150))*(YEAR('Stratégie 4'!$A$9:$A$508)=$B150)*('Stratégie 4'!$K$9:$K$508&lt;&gt;""))</f>
        <v>0</v>
      </c>
      <c r="D150" s="12" t="n">
        <f aca="false">SUMPRODUCT((MONTH('Stratégie 1'!$A$9:$A$508)=MONTH($A150))*(YEAR('Stratégie 1'!$A$9:$A$508)=$B150)*('Stratégie 1'!$K$9:$K$508="W"))+SUMPRODUCT((MONTH('Stratégie 2'!$A$9:$A$508)=MONTH($A150))*(YEAR('Stratégie 2'!$A$9:$A$508)=$B150)*('Stratégie 2'!$K$9:$K$508="W"))+SUMPRODUCT((MONTH('Stratégie 3'!$A$9:$A$508)=MONTH($A150))*(YEAR('Stratégie 3'!$A$9:$A$508)=$B150)*('Stratégie 3'!$K$9:$K$508="W"))+SUMPRODUCT((MONTH('Stratégie 4'!$A$9:$A$508)=MONTH($A150))*(YEAR('Stratégie 4'!$A$9:$A$508)=$B150)*('Stratégie 4'!$K$9:$K$508="W"))</f>
        <v>0</v>
      </c>
      <c r="E150" s="12" t="n">
        <f aca="false">SUMPRODUCT((MONTH('Stratégie 1'!$A$9:$A$508)=MONTH($A150))*(YEAR('Stratégie 1'!$A$9:$A$508)=$B150)*('Stratégie 1'!$K$9:$K$508="L"))+SUMPRODUCT((MONTH('Stratégie 2'!$A$9:$A$508)=MONTH($A150))*(YEAR('Stratégie 2'!$A$9:$A$508)=$B150)*('Stratégie 2'!$K$9:$K$508="L"))+SUMPRODUCT((MONTH('Stratégie 3'!$A$9:$A$508)=MONTH($A150))*(YEAR('Stratégie 3'!$A$9:$A$508)=$B150)*('Stratégie 3'!$K$9:$K$508="L"))+SUMPRODUCT((MONTH('Stratégie 4'!$A$9:$A$508)=MONTH($A150))*(YEAR('Stratégie 4'!$A$9:$A$508)=$B150)*('Stratégie 4'!$K$9:$K$508="L"))</f>
        <v>0</v>
      </c>
      <c r="F150" s="13" t="str">
        <f aca="false">IFERROR(D150/C150,"")</f>
        <v/>
      </c>
      <c r="G150" s="15" t="n">
        <f aca="false">SUMPRODUCT((MONTH('Stratégie 1'!$A$9:$A$508)=MONTH($A150))*(YEAR('Stratégie 1'!$A$9:$A$508)=$B150)*N('Stratégie 1'!$L$9:$L$508))+SUMPRODUCT((MONTH('Stratégie 2'!$A$9:$A$508)=MONTH($A150))*(YEAR('Stratégie 2'!$A$9:$A$508)=$B150)*N('Stratégie 2'!$L$9:$L$508))+SUMPRODUCT((MONTH('Stratégie 3'!$A$9:$A$508)=MONTH($A150))*(YEAR('Stratégie 3'!$A$9:$A$508)=$B150)*N('Stratégie 3'!$L$9:$L$508))+SUMPRODUCT((MONTH('Stratégie 4'!$A$9:$A$508)=MONTH($A150))*(YEAR('Stratégie 4'!$A$9:$A$508)=$B150)*N('Stratégie 4'!$L$9:$L$508))</f>
        <v>0</v>
      </c>
      <c r="H150" s="13" t="str">
        <f aca="false">IFERROR(G150/(SUMPRODUCT((MONTH('Stratégie 1'!$A$9:$A$508)=MONTH($A150))*(YEAR('Stratégie 1'!$A$9:$A$508)=$B150)*N('Stratégie 1'!$J$9:$J$508))+SUMPRODUCT((MONTH('Stratégie 2'!$A$9:$A$508)=MONTH($A150))*(YEAR('Stratégie 2'!$A$9:$A$508)=$B150)*N('Stratégie 2'!$J$9:$J$508))+SUMPRODUCT((MONTH('Stratégie 3'!$A$9:$A$508)=MONTH($A150))*(YEAR('Stratégie 3'!$A$9:$A$508)=$B150)*N('Stratégie 3'!$J$9:$J$508))+SUMPRODUCT((MONTH('Stratégie 4'!$A$9:$A$508)=MONTH($A150))*(YEAR('Stratégie 4'!$A$9:$A$508)=$B150)*N('Stratégie 4'!$J$9:$J$508))),"")</f>
        <v/>
      </c>
      <c r="I150" s="15" t="n">
        <f aca="false">SUM($G$4:G150)</f>
        <v>3.4</v>
      </c>
    </row>
    <row r="151" customFormat="false" ht="15" hidden="false" customHeight="false" outlineLevel="0" collapsed="false">
      <c r="A151" s="34" t="n">
        <v>50131</v>
      </c>
      <c r="B151" s="35" t="n">
        <f aca="false">YEAR(A151)</f>
        <v>2037</v>
      </c>
      <c r="C151" s="12" t="n">
        <f aca="false">SUMPRODUCT((MONTH('Stratégie 1'!$A$9:$A$508)=MONTH($A151))*(YEAR('Stratégie 1'!$A$9:$A$508)=$B151)*('Stratégie 1'!$K$9:$K$508&lt;&gt;""))+SUMPRODUCT((MONTH('Stratégie 2'!$A$9:$A$508)=MONTH($A151))*(YEAR('Stratégie 2'!$A$9:$A$508)=$B151)*('Stratégie 2'!$K$9:$K$508&lt;&gt;""))+SUMPRODUCT((MONTH('Stratégie 3'!$A$9:$A$508)=MONTH($A151))*(YEAR('Stratégie 3'!$A$9:$A$508)=$B151)*('Stratégie 3'!$K$9:$K$508&lt;&gt;""))+SUMPRODUCT((MONTH('Stratégie 4'!$A$9:$A$508)=MONTH($A151))*(YEAR('Stratégie 4'!$A$9:$A$508)=$B151)*('Stratégie 4'!$K$9:$K$508&lt;&gt;""))</f>
        <v>0</v>
      </c>
      <c r="D151" s="12" t="n">
        <f aca="false">SUMPRODUCT((MONTH('Stratégie 1'!$A$9:$A$508)=MONTH($A151))*(YEAR('Stratégie 1'!$A$9:$A$508)=$B151)*('Stratégie 1'!$K$9:$K$508="W"))+SUMPRODUCT((MONTH('Stratégie 2'!$A$9:$A$508)=MONTH($A151))*(YEAR('Stratégie 2'!$A$9:$A$508)=$B151)*('Stratégie 2'!$K$9:$K$508="W"))+SUMPRODUCT((MONTH('Stratégie 3'!$A$9:$A$508)=MONTH($A151))*(YEAR('Stratégie 3'!$A$9:$A$508)=$B151)*('Stratégie 3'!$K$9:$K$508="W"))+SUMPRODUCT((MONTH('Stratégie 4'!$A$9:$A$508)=MONTH($A151))*(YEAR('Stratégie 4'!$A$9:$A$508)=$B151)*('Stratégie 4'!$K$9:$K$508="W"))</f>
        <v>0</v>
      </c>
      <c r="E151" s="12" t="n">
        <f aca="false">SUMPRODUCT((MONTH('Stratégie 1'!$A$9:$A$508)=MONTH($A151))*(YEAR('Stratégie 1'!$A$9:$A$508)=$B151)*('Stratégie 1'!$K$9:$K$508="L"))+SUMPRODUCT((MONTH('Stratégie 2'!$A$9:$A$508)=MONTH($A151))*(YEAR('Stratégie 2'!$A$9:$A$508)=$B151)*('Stratégie 2'!$K$9:$K$508="L"))+SUMPRODUCT((MONTH('Stratégie 3'!$A$9:$A$508)=MONTH($A151))*(YEAR('Stratégie 3'!$A$9:$A$508)=$B151)*('Stratégie 3'!$K$9:$K$508="L"))+SUMPRODUCT((MONTH('Stratégie 4'!$A$9:$A$508)=MONTH($A151))*(YEAR('Stratégie 4'!$A$9:$A$508)=$B151)*('Stratégie 4'!$K$9:$K$508="L"))</f>
        <v>0</v>
      </c>
      <c r="F151" s="13" t="str">
        <f aca="false">IFERROR(D151/C151,"")</f>
        <v/>
      </c>
      <c r="G151" s="15" t="n">
        <f aca="false">SUMPRODUCT((MONTH('Stratégie 1'!$A$9:$A$508)=MONTH($A151))*(YEAR('Stratégie 1'!$A$9:$A$508)=$B151)*N('Stratégie 1'!$L$9:$L$508))+SUMPRODUCT((MONTH('Stratégie 2'!$A$9:$A$508)=MONTH($A151))*(YEAR('Stratégie 2'!$A$9:$A$508)=$B151)*N('Stratégie 2'!$L$9:$L$508))+SUMPRODUCT((MONTH('Stratégie 3'!$A$9:$A$508)=MONTH($A151))*(YEAR('Stratégie 3'!$A$9:$A$508)=$B151)*N('Stratégie 3'!$L$9:$L$508))+SUMPRODUCT((MONTH('Stratégie 4'!$A$9:$A$508)=MONTH($A151))*(YEAR('Stratégie 4'!$A$9:$A$508)=$B151)*N('Stratégie 4'!$L$9:$L$508))</f>
        <v>0</v>
      </c>
      <c r="H151" s="13" t="str">
        <f aca="false">IFERROR(G151/(SUMPRODUCT((MONTH('Stratégie 1'!$A$9:$A$508)=MONTH($A151))*(YEAR('Stratégie 1'!$A$9:$A$508)=$B151)*N('Stratégie 1'!$J$9:$J$508))+SUMPRODUCT((MONTH('Stratégie 2'!$A$9:$A$508)=MONTH($A151))*(YEAR('Stratégie 2'!$A$9:$A$508)=$B151)*N('Stratégie 2'!$J$9:$J$508))+SUMPRODUCT((MONTH('Stratégie 3'!$A$9:$A$508)=MONTH($A151))*(YEAR('Stratégie 3'!$A$9:$A$508)=$B151)*N('Stratégie 3'!$J$9:$J$508))+SUMPRODUCT((MONTH('Stratégie 4'!$A$9:$A$508)=MONTH($A151))*(YEAR('Stratégie 4'!$A$9:$A$508)=$B151)*N('Stratégie 4'!$J$9:$J$508))),"")</f>
        <v/>
      </c>
      <c r="I151" s="15" t="n">
        <f aca="false">SUM($G$4:G151)</f>
        <v>3.4</v>
      </c>
    </row>
    <row r="152" customFormat="false" ht="15" hidden="false" customHeight="false" outlineLevel="0" collapsed="false">
      <c r="A152" s="34" t="n">
        <v>50161</v>
      </c>
      <c r="B152" s="35" t="n">
        <f aca="false">YEAR(A152)</f>
        <v>2037</v>
      </c>
      <c r="C152" s="12" t="n">
        <f aca="false">SUMPRODUCT((MONTH('Stratégie 1'!$A$9:$A$508)=MONTH($A152))*(YEAR('Stratégie 1'!$A$9:$A$508)=$B152)*('Stratégie 1'!$K$9:$K$508&lt;&gt;""))+SUMPRODUCT((MONTH('Stratégie 2'!$A$9:$A$508)=MONTH($A152))*(YEAR('Stratégie 2'!$A$9:$A$508)=$B152)*('Stratégie 2'!$K$9:$K$508&lt;&gt;""))+SUMPRODUCT((MONTH('Stratégie 3'!$A$9:$A$508)=MONTH($A152))*(YEAR('Stratégie 3'!$A$9:$A$508)=$B152)*('Stratégie 3'!$K$9:$K$508&lt;&gt;""))+SUMPRODUCT((MONTH('Stratégie 4'!$A$9:$A$508)=MONTH($A152))*(YEAR('Stratégie 4'!$A$9:$A$508)=$B152)*('Stratégie 4'!$K$9:$K$508&lt;&gt;""))</f>
        <v>0</v>
      </c>
      <c r="D152" s="12" t="n">
        <f aca="false">SUMPRODUCT((MONTH('Stratégie 1'!$A$9:$A$508)=MONTH($A152))*(YEAR('Stratégie 1'!$A$9:$A$508)=$B152)*('Stratégie 1'!$K$9:$K$508="W"))+SUMPRODUCT((MONTH('Stratégie 2'!$A$9:$A$508)=MONTH($A152))*(YEAR('Stratégie 2'!$A$9:$A$508)=$B152)*('Stratégie 2'!$K$9:$K$508="W"))+SUMPRODUCT((MONTH('Stratégie 3'!$A$9:$A$508)=MONTH($A152))*(YEAR('Stratégie 3'!$A$9:$A$508)=$B152)*('Stratégie 3'!$K$9:$K$508="W"))+SUMPRODUCT((MONTH('Stratégie 4'!$A$9:$A$508)=MONTH($A152))*(YEAR('Stratégie 4'!$A$9:$A$508)=$B152)*('Stratégie 4'!$K$9:$K$508="W"))</f>
        <v>0</v>
      </c>
      <c r="E152" s="12" t="n">
        <f aca="false">SUMPRODUCT((MONTH('Stratégie 1'!$A$9:$A$508)=MONTH($A152))*(YEAR('Stratégie 1'!$A$9:$A$508)=$B152)*('Stratégie 1'!$K$9:$K$508="L"))+SUMPRODUCT((MONTH('Stratégie 2'!$A$9:$A$508)=MONTH($A152))*(YEAR('Stratégie 2'!$A$9:$A$508)=$B152)*('Stratégie 2'!$K$9:$K$508="L"))+SUMPRODUCT((MONTH('Stratégie 3'!$A$9:$A$508)=MONTH($A152))*(YEAR('Stratégie 3'!$A$9:$A$508)=$B152)*('Stratégie 3'!$K$9:$K$508="L"))+SUMPRODUCT((MONTH('Stratégie 4'!$A$9:$A$508)=MONTH($A152))*(YEAR('Stratégie 4'!$A$9:$A$508)=$B152)*('Stratégie 4'!$K$9:$K$508="L"))</f>
        <v>0</v>
      </c>
      <c r="F152" s="13" t="str">
        <f aca="false">IFERROR(D152/C152,"")</f>
        <v/>
      </c>
      <c r="G152" s="15" t="n">
        <f aca="false">SUMPRODUCT((MONTH('Stratégie 1'!$A$9:$A$508)=MONTH($A152))*(YEAR('Stratégie 1'!$A$9:$A$508)=$B152)*N('Stratégie 1'!$L$9:$L$508))+SUMPRODUCT((MONTH('Stratégie 2'!$A$9:$A$508)=MONTH($A152))*(YEAR('Stratégie 2'!$A$9:$A$508)=$B152)*N('Stratégie 2'!$L$9:$L$508))+SUMPRODUCT((MONTH('Stratégie 3'!$A$9:$A$508)=MONTH($A152))*(YEAR('Stratégie 3'!$A$9:$A$508)=$B152)*N('Stratégie 3'!$L$9:$L$508))+SUMPRODUCT((MONTH('Stratégie 4'!$A$9:$A$508)=MONTH($A152))*(YEAR('Stratégie 4'!$A$9:$A$508)=$B152)*N('Stratégie 4'!$L$9:$L$508))</f>
        <v>0</v>
      </c>
      <c r="H152" s="13" t="str">
        <f aca="false">IFERROR(G152/(SUMPRODUCT((MONTH('Stratégie 1'!$A$9:$A$508)=MONTH($A152))*(YEAR('Stratégie 1'!$A$9:$A$508)=$B152)*N('Stratégie 1'!$J$9:$J$508))+SUMPRODUCT((MONTH('Stratégie 2'!$A$9:$A$508)=MONTH($A152))*(YEAR('Stratégie 2'!$A$9:$A$508)=$B152)*N('Stratégie 2'!$J$9:$J$508))+SUMPRODUCT((MONTH('Stratégie 3'!$A$9:$A$508)=MONTH($A152))*(YEAR('Stratégie 3'!$A$9:$A$508)=$B152)*N('Stratégie 3'!$J$9:$J$508))+SUMPRODUCT((MONTH('Stratégie 4'!$A$9:$A$508)=MONTH($A152))*(YEAR('Stratégie 4'!$A$9:$A$508)=$B152)*N('Stratégie 4'!$J$9:$J$508))),"")</f>
        <v/>
      </c>
      <c r="I152" s="15" t="n">
        <f aca="false">SUM($G$4:G152)</f>
        <v>3.4</v>
      </c>
    </row>
    <row r="153" customFormat="false" ht="15" hidden="false" customHeight="false" outlineLevel="0" collapsed="false">
      <c r="A153" s="34" t="n">
        <v>50192</v>
      </c>
      <c r="B153" s="35" t="n">
        <f aca="false">YEAR(A153)</f>
        <v>2037</v>
      </c>
      <c r="C153" s="12" t="n">
        <f aca="false">SUMPRODUCT((MONTH('Stratégie 1'!$A$9:$A$508)=MONTH($A153))*(YEAR('Stratégie 1'!$A$9:$A$508)=$B153)*('Stratégie 1'!$K$9:$K$508&lt;&gt;""))+SUMPRODUCT((MONTH('Stratégie 2'!$A$9:$A$508)=MONTH($A153))*(YEAR('Stratégie 2'!$A$9:$A$508)=$B153)*('Stratégie 2'!$K$9:$K$508&lt;&gt;""))+SUMPRODUCT((MONTH('Stratégie 3'!$A$9:$A$508)=MONTH($A153))*(YEAR('Stratégie 3'!$A$9:$A$508)=$B153)*('Stratégie 3'!$K$9:$K$508&lt;&gt;""))+SUMPRODUCT((MONTH('Stratégie 4'!$A$9:$A$508)=MONTH($A153))*(YEAR('Stratégie 4'!$A$9:$A$508)=$B153)*('Stratégie 4'!$K$9:$K$508&lt;&gt;""))</f>
        <v>0</v>
      </c>
      <c r="D153" s="12" t="n">
        <f aca="false">SUMPRODUCT((MONTH('Stratégie 1'!$A$9:$A$508)=MONTH($A153))*(YEAR('Stratégie 1'!$A$9:$A$508)=$B153)*('Stratégie 1'!$K$9:$K$508="W"))+SUMPRODUCT((MONTH('Stratégie 2'!$A$9:$A$508)=MONTH($A153))*(YEAR('Stratégie 2'!$A$9:$A$508)=$B153)*('Stratégie 2'!$K$9:$K$508="W"))+SUMPRODUCT((MONTH('Stratégie 3'!$A$9:$A$508)=MONTH($A153))*(YEAR('Stratégie 3'!$A$9:$A$508)=$B153)*('Stratégie 3'!$K$9:$K$508="W"))+SUMPRODUCT((MONTH('Stratégie 4'!$A$9:$A$508)=MONTH($A153))*(YEAR('Stratégie 4'!$A$9:$A$508)=$B153)*('Stratégie 4'!$K$9:$K$508="W"))</f>
        <v>0</v>
      </c>
      <c r="E153" s="12" t="n">
        <f aca="false">SUMPRODUCT((MONTH('Stratégie 1'!$A$9:$A$508)=MONTH($A153))*(YEAR('Stratégie 1'!$A$9:$A$508)=$B153)*('Stratégie 1'!$K$9:$K$508="L"))+SUMPRODUCT((MONTH('Stratégie 2'!$A$9:$A$508)=MONTH($A153))*(YEAR('Stratégie 2'!$A$9:$A$508)=$B153)*('Stratégie 2'!$K$9:$K$508="L"))+SUMPRODUCT((MONTH('Stratégie 3'!$A$9:$A$508)=MONTH($A153))*(YEAR('Stratégie 3'!$A$9:$A$508)=$B153)*('Stratégie 3'!$K$9:$K$508="L"))+SUMPRODUCT((MONTH('Stratégie 4'!$A$9:$A$508)=MONTH($A153))*(YEAR('Stratégie 4'!$A$9:$A$508)=$B153)*('Stratégie 4'!$K$9:$K$508="L"))</f>
        <v>0</v>
      </c>
      <c r="F153" s="13" t="str">
        <f aca="false">IFERROR(D153/C153,"")</f>
        <v/>
      </c>
      <c r="G153" s="15" t="n">
        <f aca="false">SUMPRODUCT((MONTH('Stratégie 1'!$A$9:$A$508)=MONTH($A153))*(YEAR('Stratégie 1'!$A$9:$A$508)=$B153)*N('Stratégie 1'!$L$9:$L$508))+SUMPRODUCT((MONTH('Stratégie 2'!$A$9:$A$508)=MONTH($A153))*(YEAR('Stratégie 2'!$A$9:$A$508)=$B153)*N('Stratégie 2'!$L$9:$L$508))+SUMPRODUCT((MONTH('Stratégie 3'!$A$9:$A$508)=MONTH($A153))*(YEAR('Stratégie 3'!$A$9:$A$508)=$B153)*N('Stratégie 3'!$L$9:$L$508))+SUMPRODUCT((MONTH('Stratégie 4'!$A$9:$A$508)=MONTH($A153))*(YEAR('Stratégie 4'!$A$9:$A$508)=$B153)*N('Stratégie 4'!$L$9:$L$508))</f>
        <v>0</v>
      </c>
      <c r="H153" s="13" t="str">
        <f aca="false">IFERROR(G153/(SUMPRODUCT((MONTH('Stratégie 1'!$A$9:$A$508)=MONTH($A153))*(YEAR('Stratégie 1'!$A$9:$A$508)=$B153)*N('Stratégie 1'!$J$9:$J$508))+SUMPRODUCT((MONTH('Stratégie 2'!$A$9:$A$508)=MONTH($A153))*(YEAR('Stratégie 2'!$A$9:$A$508)=$B153)*N('Stratégie 2'!$J$9:$J$508))+SUMPRODUCT((MONTH('Stratégie 3'!$A$9:$A$508)=MONTH($A153))*(YEAR('Stratégie 3'!$A$9:$A$508)=$B153)*N('Stratégie 3'!$J$9:$J$508))+SUMPRODUCT((MONTH('Stratégie 4'!$A$9:$A$508)=MONTH($A153))*(YEAR('Stratégie 4'!$A$9:$A$508)=$B153)*N('Stratégie 4'!$J$9:$J$508))),"")</f>
        <v/>
      </c>
      <c r="I153" s="15" t="n">
        <f aca="false">SUM($G$4:G153)</f>
        <v>3.4</v>
      </c>
    </row>
    <row r="154" customFormat="false" ht="15" hidden="false" customHeight="false" outlineLevel="0" collapsed="false">
      <c r="A154" s="34" t="n">
        <v>50222</v>
      </c>
      <c r="B154" s="35" t="n">
        <f aca="false">YEAR(A154)</f>
        <v>2037</v>
      </c>
      <c r="C154" s="12" t="n">
        <f aca="false">SUMPRODUCT((MONTH('Stratégie 1'!$A$9:$A$508)=MONTH($A154))*(YEAR('Stratégie 1'!$A$9:$A$508)=$B154)*('Stratégie 1'!$K$9:$K$508&lt;&gt;""))+SUMPRODUCT((MONTH('Stratégie 2'!$A$9:$A$508)=MONTH($A154))*(YEAR('Stratégie 2'!$A$9:$A$508)=$B154)*('Stratégie 2'!$K$9:$K$508&lt;&gt;""))+SUMPRODUCT((MONTH('Stratégie 3'!$A$9:$A$508)=MONTH($A154))*(YEAR('Stratégie 3'!$A$9:$A$508)=$B154)*('Stratégie 3'!$K$9:$K$508&lt;&gt;""))+SUMPRODUCT((MONTH('Stratégie 4'!$A$9:$A$508)=MONTH($A154))*(YEAR('Stratégie 4'!$A$9:$A$508)=$B154)*('Stratégie 4'!$K$9:$K$508&lt;&gt;""))</f>
        <v>0</v>
      </c>
      <c r="D154" s="12" t="n">
        <f aca="false">SUMPRODUCT((MONTH('Stratégie 1'!$A$9:$A$508)=MONTH($A154))*(YEAR('Stratégie 1'!$A$9:$A$508)=$B154)*('Stratégie 1'!$K$9:$K$508="W"))+SUMPRODUCT((MONTH('Stratégie 2'!$A$9:$A$508)=MONTH($A154))*(YEAR('Stratégie 2'!$A$9:$A$508)=$B154)*('Stratégie 2'!$K$9:$K$508="W"))+SUMPRODUCT((MONTH('Stratégie 3'!$A$9:$A$508)=MONTH($A154))*(YEAR('Stratégie 3'!$A$9:$A$508)=$B154)*('Stratégie 3'!$K$9:$K$508="W"))+SUMPRODUCT((MONTH('Stratégie 4'!$A$9:$A$508)=MONTH($A154))*(YEAR('Stratégie 4'!$A$9:$A$508)=$B154)*('Stratégie 4'!$K$9:$K$508="W"))</f>
        <v>0</v>
      </c>
      <c r="E154" s="12" t="n">
        <f aca="false">SUMPRODUCT((MONTH('Stratégie 1'!$A$9:$A$508)=MONTH($A154))*(YEAR('Stratégie 1'!$A$9:$A$508)=$B154)*('Stratégie 1'!$K$9:$K$508="L"))+SUMPRODUCT((MONTH('Stratégie 2'!$A$9:$A$508)=MONTH($A154))*(YEAR('Stratégie 2'!$A$9:$A$508)=$B154)*('Stratégie 2'!$K$9:$K$508="L"))+SUMPRODUCT((MONTH('Stratégie 3'!$A$9:$A$508)=MONTH($A154))*(YEAR('Stratégie 3'!$A$9:$A$508)=$B154)*('Stratégie 3'!$K$9:$K$508="L"))+SUMPRODUCT((MONTH('Stratégie 4'!$A$9:$A$508)=MONTH($A154))*(YEAR('Stratégie 4'!$A$9:$A$508)=$B154)*('Stratégie 4'!$K$9:$K$508="L"))</f>
        <v>0</v>
      </c>
      <c r="F154" s="13" t="str">
        <f aca="false">IFERROR(D154/C154,"")</f>
        <v/>
      </c>
      <c r="G154" s="15" t="n">
        <f aca="false">SUMPRODUCT((MONTH('Stratégie 1'!$A$9:$A$508)=MONTH($A154))*(YEAR('Stratégie 1'!$A$9:$A$508)=$B154)*N('Stratégie 1'!$L$9:$L$508))+SUMPRODUCT((MONTH('Stratégie 2'!$A$9:$A$508)=MONTH($A154))*(YEAR('Stratégie 2'!$A$9:$A$508)=$B154)*N('Stratégie 2'!$L$9:$L$508))+SUMPRODUCT((MONTH('Stratégie 3'!$A$9:$A$508)=MONTH($A154))*(YEAR('Stratégie 3'!$A$9:$A$508)=$B154)*N('Stratégie 3'!$L$9:$L$508))+SUMPRODUCT((MONTH('Stratégie 4'!$A$9:$A$508)=MONTH($A154))*(YEAR('Stratégie 4'!$A$9:$A$508)=$B154)*N('Stratégie 4'!$L$9:$L$508))</f>
        <v>0</v>
      </c>
      <c r="H154" s="13" t="str">
        <f aca="false">IFERROR(G154/(SUMPRODUCT((MONTH('Stratégie 1'!$A$9:$A$508)=MONTH($A154))*(YEAR('Stratégie 1'!$A$9:$A$508)=$B154)*N('Stratégie 1'!$J$9:$J$508))+SUMPRODUCT((MONTH('Stratégie 2'!$A$9:$A$508)=MONTH($A154))*(YEAR('Stratégie 2'!$A$9:$A$508)=$B154)*N('Stratégie 2'!$J$9:$J$508))+SUMPRODUCT((MONTH('Stratégie 3'!$A$9:$A$508)=MONTH($A154))*(YEAR('Stratégie 3'!$A$9:$A$508)=$B154)*N('Stratégie 3'!$J$9:$J$508))+SUMPRODUCT((MONTH('Stratégie 4'!$A$9:$A$508)=MONTH($A154))*(YEAR('Stratégie 4'!$A$9:$A$508)=$B154)*N('Stratégie 4'!$J$9:$J$508))),"")</f>
        <v/>
      </c>
      <c r="I154" s="15" t="n">
        <f aca="false">SUM($G$4:G154)</f>
        <v>3.4</v>
      </c>
    </row>
    <row r="155" customFormat="false" ht="15" hidden="false" customHeight="false" outlineLevel="0" collapsed="false">
      <c r="A155" s="34" t="n">
        <v>50253</v>
      </c>
      <c r="B155" s="35" t="n">
        <f aca="false">YEAR(A155)</f>
        <v>2037</v>
      </c>
      <c r="C155" s="12" t="n">
        <f aca="false">SUMPRODUCT((MONTH('Stratégie 1'!$A$9:$A$508)=MONTH($A155))*(YEAR('Stratégie 1'!$A$9:$A$508)=$B155)*('Stratégie 1'!$K$9:$K$508&lt;&gt;""))+SUMPRODUCT((MONTH('Stratégie 2'!$A$9:$A$508)=MONTH($A155))*(YEAR('Stratégie 2'!$A$9:$A$508)=$B155)*('Stratégie 2'!$K$9:$K$508&lt;&gt;""))+SUMPRODUCT((MONTH('Stratégie 3'!$A$9:$A$508)=MONTH($A155))*(YEAR('Stratégie 3'!$A$9:$A$508)=$B155)*('Stratégie 3'!$K$9:$K$508&lt;&gt;""))+SUMPRODUCT((MONTH('Stratégie 4'!$A$9:$A$508)=MONTH($A155))*(YEAR('Stratégie 4'!$A$9:$A$508)=$B155)*('Stratégie 4'!$K$9:$K$508&lt;&gt;""))</f>
        <v>0</v>
      </c>
      <c r="D155" s="12" t="n">
        <f aca="false">SUMPRODUCT((MONTH('Stratégie 1'!$A$9:$A$508)=MONTH($A155))*(YEAR('Stratégie 1'!$A$9:$A$508)=$B155)*('Stratégie 1'!$K$9:$K$508="W"))+SUMPRODUCT((MONTH('Stratégie 2'!$A$9:$A$508)=MONTH($A155))*(YEAR('Stratégie 2'!$A$9:$A$508)=$B155)*('Stratégie 2'!$K$9:$K$508="W"))+SUMPRODUCT((MONTH('Stratégie 3'!$A$9:$A$508)=MONTH($A155))*(YEAR('Stratégie 3'!$A$9:$A$508)=$B155)*('Stratégie 3'!$K$9:$K$508="W"))+SUMPRODUCT((MONTH('Stratégie 4'!$A$9:$A$508)=MONTH($A155))*(YEAR('Stratégie 4'!$A$9:$A$508)=$B155)*('Stratégie 4'!$K$9:$K$508="W"))</f>
        <v>0</v>
      </c>
      <c r="E155" s="12" t="n">
        <f aca="false">SUMPRODUCT((MONTH('Stratégie 1'!$A$9:$A$508)=MONTH($A155))*(YEAR('Stratégie 1'!$A$9:$A$508)=$B155)*('Stratégie 1'!$K$9:$K$508="L"))+SUMPRODUCT((MONTH('Stratégie 2'!$A$9:$A$508)=MONTH($A155))*(YEAR('Stratégie 2'!$A$9:$A$508)=$B155)*('Stratégie 2'!$K$9:$K$508="L"))+SUMPRODUCT((MONTH('Stratégie 3'!$A$9:$A$508)=MONTH($A155))*(YEAR('Stratégie 3'!$A$9:$A$508)=$B155)*('Stratégie 3'!$K$9:$K$508="L"))+SUMPRODUCT((MONTH('Stratégie 4'!$A$9:$A$508)=MONTH($A155))*(YEAR('Stratégie 4'!$A$9:$A$508)=$B155)*('Stratégie 4'!$K$9:$K$508="L"))</f>
        <v>0</v>
      </c>
      <c r="F155" s="13" t="str">
        <f aca="false">IFERROR(D155/C155,"")</f>
        <v/>
      </c>
      <c r="G155" s="15" t="n">
        <f aca="false">SUMPRODUCT((MONTH('Stratégie 1'!$A$9:$A$508)=MONTH($A155))*(YEAR('Stratégie 1'!$A$9:$A$508)=$B155)*N('Stratégie 1'!$L$9:$L$508))+SUMPRODUCT((MONTH('Stratégie 2'!$A$9:$A$508)=MONTH($A155))*(YEAR('Stratégie 2'!$A$9:$A$508)=$B155)*N('Stratégie 2'!$L$9:$L$508))+SUMPRODUCT((MONTH('Stratégie 3'!$A$9:$A$508)=MONTH($A155))*(YEAR('Stratégie 3'!$A$9:$A$508)=$B155)*N('Stratégie 3'!$L$9:$L$508))+SUMPRODUCT((MONTH('Stratégie 4'!$A$9:$A$508)=MONTH($A155))*(YEAR('Stratégie 4'!$A$9:$A$508)=$B155)*N('Stratégie 4'!$L$9:$L$508))</f>
        <v>0</v>
      </c>
      <c r="H155" s="13" t="str">
        <f aca="false">IFERROR(G155/(SUMPRODUCT((MONTH('Stratégie 1'!$A$9:$A$508)=MONTH($A155))*(YEAR('Stratégie 1'!$A$9:$A$508)=$B155)*N('Stratégie 1'!$J$9:$J$508))+SUMPRODUCT((MONTH('Stratégie 2'!$A$9:$A$508)=MONTH($A155))*(YEAR('Stratégie 2'!$A$9:$A$508)=$B155)*N('Stratégie 2'!$J$9:$J$508))+SUMPRODUCT((MONTH('Stratégie 3'!$A$9:$A$508)=MONTH($A155))*(YEAR('Stratégie 3'!$A$9:$A$508)=$B155)*N('Stratégie 3'!$J$9:$J$508))+SUMPRODUCT((MONTH('Stratégie 4'!$A$9:$A$508)=MONTH($A155))*(YEAR('Stratégie 4'!$A$9:$A$508)=$B155)*N('Stratégie 4'!$J$9:$J$508))),"")</f>
        <v/>
      </c>
      <c r="I155" s="15" t="n">
        <f aca="false">SUM($G$4:G155)</f>
        <v>3.4</v>
      </c>
    </row>
    <row r="156" customFormat="false" ht="15" hidden="false" customHeight="false" outlineLevel="0" collapsed="false">
      <c r="A156" s="34" t="n">
        <v>50284</v>
      </c>
      <c r="B156" s="35" t="n">
        <f aca="false">YEAR(A156)</f>
        <v>2037</v>
      </c>
      <c r="C156" s="12" t="n">
        <f aca="false">SUMPRODUCT((MONTH('Stratégie 1'!$A$9:$A$508)=MONTH($A156))*(YEAR('Stratégie 1'!$A$9:$A$508)=$B156)*('Stratégie 1'!$K$9:$K$508&lt;&gt;""))+SUMPRODUCT((MONTH('Stratégie 2'!$A$9:$A$508)=MONTH($A156))*(YEAR('Stratégie 2'!$A$9:$A$508)=$B156)*('Stratégie 2'!$K$9:$K$508&lt;&gt;""))+SUMPRODUCT((MONTH('Stratégie 3'!$A$9:$A$508)=MONTH($A156))*(YEAR('Stratégie 3'!$A$9:$A$508)=$B156)*('Stratégie 3'!$K$9:$K$508&lt;&gt;""))+SUMPRODUCT((MONTH('Stratégie 4'!$A$9:$A$508)=MONTH($A156))*(YEAR('Stratégie 4'!$A$9:$A$508)=$B156)*('Stratégie 4'!$K$9:$K$508&lt;&gt;""))</f>
        <v>0</v>
      </c>
      <c r="D156" s="12" t="n">
        <f aca="false">SUMPRODUCT((MONTH('Stratégie 1'!$A$9:$A$508)=MONTH($A156))*(YEAR('Stratégie 1'!$A$9:$A$508)=$B156)*('Stratégie 1'!$K$9:$K$508="W"))+SUMPRODUCT((MONTH('Stratégie 2'!$A$9:$A$508)=MONTH($A156))*(YEAR('Stratégie 2'!$A$9:$A$508)=$B156)*('Stratégie 2'!$K$9:$K$508="W"))+SUMPRODUCT((MONTH('Stratégie 3'!$A$9:$A$508)=MONTH($A156))*(YEAR('Stratégie 3'!$A$9:$A$508)=$B156)*('Stratégie 3'!$K$9:$K$508="W"))+SUMPRODUCT((MONTH('Stratégie 4'!$A$9:$A$508)=MONTH($A156))*(YEAR('Stratégie 4'!$A$9:$A$508)=$B156)*('Stratégie 4'!$K$9:$K$508="W"))</f>
        <v>0</v>
      </c>
      <c r="E156" s="12" t="n">
        <f aca="false">SUMPRODUCT((MONTH('Stratégie 1'!$A$9:$A$508)=MONTH($A156))*(YEAR('Stratégie 1'!$A$9:$A$508)=$B156)*('Stratégie 1'!$K$9:$K$508="L"))+SUMPRODUCT((MONTH('Stratégie 2'!$A$9:$A$508)=MONTH($A156))*(YEAR('Stratégie 2'!$A$9:$A$508)=$B156)*('Stratégie 2'!$K$9:$K$508="L"))+SUMPRODUCT((MONTH('Stratégie 3'!$A$9:$A$508)=MONTH($A156))*(YEAR('Stratégie 3'!$A$9:$A$508)=$B156)*('Stratégie 3'!$K$9:$K$508="L"))+SUMPRODUCT((MONTH('Stratégie 4'!$A$9:$A$508)=MONTH($A156))*(YEAR('Stratégie 4'!$A$9:$A$508)=$B156)*('Stratégie 4'!$K$9:$K$508="L"))</f>
        <v>0</v>
      </c>
      <c r="F156" s="13" t="str">
        <f aca="false">IFERROR(D156/C156,"")</f>
        <v/>
      </c>
      <c r="G156" s="15" t="n">
        <f aca="false">SUMPRODUCT((MONTH('Stratégie 1'!$A$9:$A$508)=MONTH($A156))*(YEAR('Stratégie 1'!$A$9:$A$508)=$B156)*N('Stratégie 1'!$L$9:$L$508))+SUMPRODUCT((MONTH('Stratégie 2'!$A$9:$A$508)=MONTH($A156))*(YEAR('Stratégie 2'!$A$9:$A$508)=$B156)*N('Stratégie 2'!$L$9:$L$508))+SUMPRODUCT((MONTH('Stratégie 3'!$A$9:$A$508)=MONTH($A156))*(YEAR('Stratégie 3'!$A$9:$A$508)=$B156)*N('Stratégie 3'!$L$9:$L$508))+SUMPRODUCT((MONTH('Stratégie 4'!$A$9:$A$508)=MONTH($A156))*(YEAR('Stratégie 4'!$A$9:$A$508)=$B156)*N('Stratégie 4'!$L$9:$L$508))</f>
        <v>0</v>
      </c>
      <c r="H156" s="13" t="str">
        <f aca="false">IFERROR(G156/(SUMPRODUCT((MONTH('Stratégie 1'!$A$9:$A$508)=MONTH($A156))*(YEAR('Stratégie 1'!$A$9:$A$508)=$B156)*N('Stratégie 1'!$J$9:$J$508))+SUMPRODUCT((MONTH('Stratégie 2'!$A$9:$A$508)=MONTH($A156))*(YEAR('Stratégie 2'!$A$9:$A$508)=$B156)*N('Stratégie 2'!$J$9:$J$508))+SUMPRODUCT((MONTH('Stratégie 3'!$A$9:$A$508)=MONTH($A156))*(YEAR('Stratégie 3'!$A$9:$A$508)=$B156)*N('Stratégie 3'!$J$9:$J$508))+SUMPRODUCT((MONTH('Stratégie 4'!$A$9:$A$508)=MONTH($A156))*(YEAR('Stratégie 4'!$A$9:$A$508)=$B156)*N('Stratégie 4'!$J$9:$J$508))),"")</f>
        <v/>
      </c>
      <c r="I156" s="15" t="n">
        <f aca="false">SUM($G$4:G156)</f>
        <v>3.4</v>
      </c>
    </row>
    <row r="157" customFormat="false" ht="15" hidden="false" customHeight="false" outlineLevel="0" collapsed="false">
      <c r="A157" s="34" t="n">
        <v>50314</v>
      </c>
      <c r="B157" s="35" t="n">
        <f aca="false">YEAR(A157)</f>
        <v>2037</v>
      </c>
      <c r="C157" s="12" t="n">
        <f aca="false">SUMPRODUCT((MONTH('Stratégie 1'!$A$9:$A$508)=MONTH($A157))*(YEAR('Stratégie 1'!$A$9:$A$508)=$B157)*('Stratégie 1'!$K$9:$K$508&lt;&gt;""))+SUMPRODUCT((MONTH('Stratégie 2'!$A$9:$A$508)=MONTH($A157))*(YEAR('Stratégie 2'!$A$9:$A$508)=$B157)*('Stratégie 2'!$K$9:$K$508&lt;&gt;""))+SUMPRODUCT((MONTH('Stratégie 3'!$A$9:$A$508)=MONTH($A157))*(YEAR('Stratégie 3'!$A$9:$A$508)=$B157)*('Stratégie 3'!$K$9:$K$508&lt;&gt;""))+SUMPRODUCT((MONTH('Stratégie 4'!$A$9:$A$508)=MONTH($A157))*(YEAR('Stratégie 4'!$A$9:$A$508)=$B157)*('Stratégie 4'!$K$9:$K$508&lt;&gt;""))</f>
        <v>0</v>
      </c>
      <c r="D157" s="12" t="n">
        <f aca="false">SUMPRODUCT((MONTH('Stratégie 1'!$A$9:$A$508)=MONTH($A157))*(YEAR('Stratégie 1'!$A$9:$A$508)=$B157)*('Stratégie 1'!$K$9:$K$508="W"))+SUMPRODUCT((MONTH('Stratégie 2'!$A$9:$A$508)=MONTH($A157))*(YEAR('Stratégie 2'!$A$9:$A$508)=$B157)*('Stratégie 2'!$K$9:$K$508="W"))+SUMPRODUCT((MONTH('Stratégie 3'!$A$9:$A$508)=MONTH($A157))*(YEAR('Stratégie 3'!$A$9:$A$508)=$B157)*('Stratégie 3'!$K$9:$K$508="W"))+SUMPRODUCT((MONTH('Stratégie 4'!$A$9:$A$508)=MONTH($A157))*(YEAR('Stratégie 4'!$A$9:$A$508)=$B157)*('Stratégie 4'!$K$9:$K$508="W"))</f>
        <v>0</v>
      </c>
      <c r="E157" s="12" t="n">
        <f aca="false">SUMPRODUCT((MONTH('Stratégie 1'!$A$9:$A$508)=MONTH($A157))*(YEAR('Stratégie 1'!$A$9:$A$508)=$B157)*('Stratégie 1'!$K$9:$K$508="L"))+SUMPRODUCT((MONTH('Stratégie 2'!$A$9:$A$508)=MONTH($A157))*(YEAR('Stratégie 2'!$A$9:$A$508)=$B157)*('Stratégie 2'!$K$9:$K$508="L"))+SUMPRODUCT((MONTH('Stratégie 3'!$A$9:$A$508)=MONTH($A157))*(YEAR('Stratégie 3'!$A$9:$A$508)=$B157)*('Stratégie 3'!$K$9:$K$508="L"))+SUMPRODUCT((MONTH('Stratégie 4'!$A$9:$A$508)=MONTH($A157))*(YEAR('Stratégie 4'!$A$9:$A$508)=$B157)*('Stratégie 4'!$K$9:$K$508="L"))</f>
        <v>0</v>
      </c>
      <c r="F157" s="13" t="str">
        <f aca="false">IFERROR(D157/C157,"")</f>
        <v/>
      </c>
      <c r="G157" s="15" t="n">
        <f aca="false">SUMPRODUCT((MONTH('Stratégie 1'!$A$9:$A$508)=MONTH($A157))*(YEAR('Stratégie 1'!$A$9:$A$508)=$B157)*N('Stratégie 1'!$L$9:$L$508))+SUMPRODUCT((MONTH('Stratégie 2'!$A$9:$A$508)=MONTH($A157))*(YEAR('Stratégie 2'!$A$9:$A$508)=$B157)*N('Stratégie 2'!$L$9:$L$508))+SUMPRODUCT((MONTH('Stratégie 3'!$A$9:$A$508)=MONTH($A157))*(YEAR('Stratégie 3'!$A$9:$A$508)=$B157)*N('Stratégie 3'!$L$9:$L$508))+SUMPRODUCT((MONTH('Stratégie 4'!$A$9:$A$508)=MONTH($A157))*(YEAR('Stratégie 4'!$A$9:$A$508)=$B157)*N('Stratégie 4'!$L$9:$L$508))</f>
        <v>0</v>
      </c>
      <c r="H157" s="13" t="str">
        <f aca="false">IFERROR(G157/(SUMPRODUCT((MONTH('Stratégie 1'!$A$9:$A$508)=MONTH($A157))*(YEAR('Stratégie 1'!$A$9:$A$508)=$B157)*N('Stratégie 1'!$J$9:$J$508))+SUMPRODUCT((MONTH('Stratégie 2'!$A$9:$A$508)=MONTH($A157))*(YEAR('Stratégie 2'!$A$9:$A$508)=$B157)*N('Stratégie 2'!$J$9:$J$508))+SUMPRODUCT((MONTH('Stratégie 3'!$A$9:$A$508)=MONTH($A157))*(YEAR('Stratégie 3'!$A$9:$A$508)=$B157)*N('Stratégie 3'!$J$9:$J$508))+SUMPRODUCT((MONTH('Stratégie 4'!$A$9:$A$508)=MONTH($A157))*(YEAR('Stratégie 4'!$A$9:$A$508)=$B157)*N('Stratégie 4'!$J$9:$J$508))),"")</f>
        <v/>
      </c>
      <c r="I157" s="15" t="n">
        <f aca="false">SUM($G$4:G157)</f>
        <v>3.4</v>
      </c>
    </row>
    <row r="158" customFormat="false" ht="15" hidden="false" customHeight="false" outlineLevel="0" collapsed="false">
      <c r="A158" s="34" t="n">
        <v>50345</v>
      </c>
      <c r="B158" s="35" t="n">
        <f aca="false">YEAR(A158)</f>
        <v>2037</v>
      </c>
      <c r="C158" s="12" t="n">
        <f aca="false">SUMPRODUCT((MONTH('Stratégie 1'!$A$9:$A$508)=MONTH($A158))*(YEAR('Stratégie 1'!$A$9:$A$508)=$B158)*('Stratégie 1'!$K$9:$K$508&lt;&gt;""))+SUMPRODUCT((MONTH('Stratégie 2'!$A$9:$A$508)=MONTH($A158))*(YEAR('Stratégie 2'!$A$9:$A$508)=$B158)*('Stratégie 2'!$K$9:$K$508&lt;&gt;""))+SUMPRODUCT((MONTH('Stratégie 3'!$A$9:$A$508)=MONTH($A158))*(YEAR('Stratégie 3'!$A$9:$A$508)=$B158)*('Stratégie 3'!$K$9:$K$508&lt;&gt;""))+SUMPRODUCT((MONTH('Stratégie 4'!$A$9:$A$508)=MONTH($A158))*(YEAR('Stratégie 4'!$A$9:$A$508)=$B158)*('Stratégie 4'!$K$9:$K$508&lt;&gt;""))</f>
        <v>0</v>
      </c>
      <c r="D158" s="12" t="n">
        <f aca="false">SUMPRODUCT((MONTH('Stratégie 1'!$A$9:$A$508)=MONTH($A158))*(YEAR('Stratégie 1'!$A$9:$A$508)=$B158)*('Stratégie 1'!$K$9:$K$508="W"))+SUMPRODUCT((MONTH('Stratégie 2'!$A$9:$A$508)=MONTH($A158))*(YEAR('Stratégie 2'!$A$9:$A$508)=$B158)*('Stratégie 2'!$K$9:$K$508="W"))+SUMPRODUCT((MONTH('Stratégie 3'!$A$9:$A$508)=MONTH($A158))*(YEAR('Stratégie 3'!$A$9:$A$508)=$B158)*('Stratégie 3'!$K$9:$K$508="W"))+SUMPRODUCT((MONTH('Stratégie 4'!$A$9:$A$508)=MONTH($A158))*(YEAR('Stratégie 4'!$A$9:$A$508)=$B158)*('Stratégie 4'!$K$9:$K$508="W"))</f>
        <v>0</v>
      </c>
      <c r="E158" s="12" t="n">
        <f aca="false">SUMPRODUCT((MONTH('Stratégie 1'!$A$9:$A$508)=MONTH($A158))*(YEAR('Stratégie 1'!$A$9:$A$508)=$B158)*('Stratégie 1'!$K$9:$K$508="L"))+SUMPRODUCT((MONTH('Stratégie 2'!$A$9:$A$508)=MONTH($A158))*(YEAR('Stratégie 2'!$A$9:$A$508)=$B158)*('Stratégie 2'!$K$9:$K$508="L"))+SUMPRODUCT((MONTH('Stratégie 3'!$A$9:$A$508)=MONTH($A158))*(YEAR('Stratégie 3'!$A$9:$A$508)=$B158)*('Stratégie 3'!$K$9:$K$508="L"))+SUMPRODUCT((MONTH('Stratégie 4'!$A$9:$A$508)=MONTH($A158))*(YEAR('Stratégie 4'!$A$9:$A$508)=$B158)*('Stratégie 4'!$K$9:$K$508="L"))</f>
        <v>0</v>
      </c>
      <c r="F158" s="13" t="str">
        <f aca="false">IFERROR(D158/C158,"")</f>
        <v/>
      </c>
      <c r="G158" s="15" t="n">
        <f aca="false">SUMPRODUCT((MONTH('Stratégie 1'!$A$9:$A$508)=MONTH($A158))*(YEAR('Stratégie 1'!$A$9:$A$508)=$B158)*N('Stratégie 1'!$L$9:$L$508))+SUMPRODUCT((MONTH('Stratégie 2'!$A$9:$A$508)=MONTH($A158))*(YEAR('Stratégie 2'!$A$9:$A$508)=$B158)*N('Stratégie 2'!$L$9:$L$508))+SUMPRODUCT((MONTH('Stratégie 3'!$A$9:$A$508)=MONTH($A158))*(YEAR('Stratégie 3'!$A$9:$A$508)=$B158)*N('Stratégie 3'!$L$9:$L$508))+SUMPRODUCT((MONTH('Stratégie 4'!$A$9:$A$508)=MONTH($A158))*(YEAR('Stratégie 4'!$A$9:$A$508)=$B158)*N('Stratégie 4'!$L$9:$L$508))</f>
        <v>0</v>
      </c>
      <c r="H158" s="13" t="str">
        <f aca="false">IFERROR(G158/(SUMPRODUCT((MONTH('Stratégie 1'!$A$9:$A$508)=MONTH($A158))*(YEAR('Stratégie 1'!$A$9:$A$508)=$B158)*N('Stratégie 1'!$J$9:$J$508))+SUMPRODUCT((MONTH('Stratégie 2'!$A$9:$A$508)=MONTH($A158))*(YEAR('Stratégie 2'!$A$9:$A$508)=$B158)*N('Stratégie 2'!$J$9:$J$508))+SUMPRODUCT((MONTH('Stratégie 3'!$A$9:$A$508)=MONTH($A158))*(YEAR('Stratégie 3'!$A$9:$A$508)=$B158)*N('Stratégie 3'!$J$9:$J$508))+SUMPRODUCT((MONTH('Stratégie 4'!$A$9:$A$508)=MONTH($A158))*(YEAR('Stratégie 4'!$A$9:$A$508)=$B158)*N('Stratégie 4'!$J$9:$J$508))),"")</f>
        <v/>
      </c>
      <c r="I158" s="15" t="n">
        <f aca="false">SUM($G$4:G158)</f>
        <v>3.4</v>
      </c>
    </row>
    <row r="159" customFormat="false" ht="15" hidden="false" customHeight="false" outlineLevel="0" collapsed="false">
      <c r="A159" s="34" t="n">
        <v>50375</v>
      </c>
      <c r="B159" s="35" t="n">
        <f aca="false">YEAR(A159)</f>
        <v>2037</v>
      </c>
      <c r="C159" s="12" t="n">
        <f aca="false">SUMPRODUCT((MONTH('Stratégie 1'!$A$9:$A$508)=MONTH($A159))*(YEAR('Stratégie 1'!$A$9:$A$508)=$B159)*('Stratégie 1'!$K$9:$K$508&lt;&gt;""))+SUMPRODUCT((MONTH('Stratégie 2'!$A$9:$A$508)=MONTH($A159))*(YEAR('Stratégie 2'!$A$9:$A$508)=$B159)*('Stratégie 2'!$K$9:$K$508&lt;&gt;""))+SUMPRODUCT((MONTH('Stratégie 3'!$A$9:$A$508)=MONTH($A159))*(YEAR('Stratégie 3'!$A$9:$A$508)=$B159)*('Stratégie 3'!$K$9:$K$508&lt;&gt;""))+SUMPRODUCT((MONTH('Stratégie 4'!$A$9:$A$508)=MONTH($A159))*(YEAR('Stratégie 4'!$A$9:$A$508)=$B159)*('Stratégie 4'!$K$9:$K$508&lt;&gt;""))</f>
        <v>0</v>
      </c>
      <c r="D159" s="12" t="n">
        <f aca="false">SUMPRODUCT((MONTH('Stratégie 1'!$A$9:$A$508)=MONTH($A159))*(YEAR('Stratégie 1'!$A$9:$A$508)=$B159)*('Stratégie 1'!$K$9:$K$508="W"))+SUMPRODUCT((MONTH('Stratégie 2'!$A$9:$A$508)=MONTH($A159))*(YEAR('Stratégie 2'!$A$9:$A$508)=$B159)*('Stratégie 2'!$K$9:$K$508="W"))+SUMPRODUCT((MONTH('Stratégie 3'!$A$9:$A$508)=MONTH($A159))*(YEAR('Stratégie 3'!$A$9:$A$508)=$B159)*('Stratégie 3'!$K$9:$K$508="W"))+SUMPRODUCT((MONTH('Stratégie 4'!$A$9:$A$508)=MONTH($A159))*(YEAR('Stratégie 4'!$A$9:$A$508)=$B159)*('Stratégie 4'!$K$9:$K$508="W"))</f>
        <v>0</v>
      </c>
      <c r="E159" s="12" t="n">
        <f aca="false">SUMPRODUCT((MONTH('Stratégie 1'!$A$9:$A$508)=MONTH($A159))*(YEAR('Stratégie 1'!$A$9:$A$508)=$B159)*('Stratégie 1'!$K$9:$K$508="L"))+SUMPRODUCT((MONTH('Stratégie 2'!$A$9:$A$508)=MONTH($A159))*(YEAR('Stratégie 2'!$A$9:$A$508)=$B159)*('Stratégie 2'!$K$9:$K$508="L"))+SUMPRODUCT((MONTH('Stratégie 3'!$A$9:$A$508)=MONTH($A159))*(YEAR('Stratégie 3'!$A$9:$A$508)=$B159)*('Stratégie 3'!$K$9:$K$508="L"))+SUMPRODUCT((MONTH('Stratégie 4'!$A$9:$A$508)=MONTH($A159))*(YEAR('Stratégie 4'!$A$9:$A$508)=$B159)*('Stratégie 4'!$K$9:$K$508="L"))</f>
        <v>0</v>
      </c>
      <c r="F159" s="13" t="str">
        <f aca="false">IFERROR(D159/C159,"")</f>
        <v/>
      </c>
      <c r="G159" s="15" t="n">
        <f aca="false">SUMPRODUCT((MONTH('Stratégie 1'!$A$9:$A$508)=MONTH($A159))*(YEAR('Stratégie 1'!$A$9:$A$508)=$B159)*N('Stratégie 1'!$L$9:$L$508))+SUMPRODUCT((MONTH('Stratégie 2'!$A$9:$A$508)=MONTH($A159))*(YEAR('Stratégie 2'!$A$9:$A$508)=$B159)*N('Stratégie 2'!$L$9:$L$508))+SUMPRODUCT((MONTH('Stratégie 3'!$A$9:$A$508)=MONTH($A159))*(YEAR('Stratégie 3'!$A$9:$A$508)=$B159)*N('Stratégie 3'!$L$9:$L$508))+SUMPRODUCT((MONTH('Stratégie 4'!$A$9:$A$508)=MONTH($A159))*(YEAR('Stratégie 4'!$A$9:$A$508)=$B159)*N('Stratégie 4'!$L$9:$L$508))</f>
        <v>0</v>
      </c>
      <c r="H159" s="13" t="str">
        <f aca="false">IFERROR(G159/(SUMPRODUCT((MONTH('Stratégie 1'!$A$9:$A$508)=MONTH($A159))*(YEAR('Stratégie 1'!$A$9:$A$508)=$B159)*N('Stratégie 1'!$J$9:$J$508))+SUMPRODUCT((MONTH('Stratégie 2'!$A$9:$A$508)=MONTH($A159))*(YEAR('Stratégie 2'!$A$9:$A$508)=$B159)*N('Stratégie 2'!$J$9:$J$508))+SUMPRODUCT((MONTH('Stratégie 3'!$A$9:$A$508)=MONTH($A159))*(YEAR('Stratégie 3'!$A$9:$A$508)=$B159)*N('Stratégie 3'!$J$9:$J$508))+SUMPRODUCT((MONTH('Stratégie 4'!$A$9:$A$508)=MONTH($A159))*(YEAR('Stratégie 4'!$A$9:$A$508)=$B159)*N('Stratégie 4'!$J$9:$J$508))),"")</f>
        <v/>
      </c>
      <c r="I159" s="15" t="n">
        <f aca="false">SUM($G$4:G159)</f>
        <v>3.4</v>
      </c>
    </row>
    <row r="160" customFormat="false" ht="15" hidden="false" customHeight="false" outlineLevel="0" collapsed="false">
      <c r="A160" s="34" t="n">
        <v>50406</v>
      </c>
      <c r="B160" s="35" t="n">
        <f aca="false">YEAR(A160)</f>
        <v>2038</v>
      </c>
      <c r="C160" s="12" t="n">
        <f aca="false">SUMPRODUCT((MONTH('Stratégie 1'!$A$9:$A$508)=MONTH($A160))*(YEAR('Stratégie 1'!$A$9:$A$508)=$B160)*('Stratégie 1'!$K$9:$K$508&lt;&gt;""))+SUMPRODUCT((MONTH('Stratégie 2'!$A$9:$A$508)=MONTH($A160))*(YEAR('Stratégie 2'!$A$9:$A$508)=$B160)*('Stratégie 2'!$K$9:$K$508&lt;&gt;""))+SUMPRODUCT((MONTH('Stratégie 3'!$A$9:$A$508)=MONTH($A160))*(YEAR('Stratégie 3'!$A$9:$A$508)=$B160)*('Stratégie 3'!$K$9:$K$508&lt;&gt;""))+SUMPRODUCT((MONTH('Stratégie 4'!$A$9:$A$508)=MONTH($A160))*(YEAR('Stratégie 4'!$A$9:$A$508)=$B160)*('Stratégie 4'!$K$9:$K$508&lt;&gt;""))</f>
        <v>0</v>
      </c>
      <c r="D160" s="12" t="n">
        <f aca="false">SUMPRODUCT((MONTH('Stratégie 1'!$A$9:$A$508)=MONTH($A160))*(YEAR('Stratégie 1'!$A$9:$A$508)=$B160)*('Stratégie 1'!$K$9:$K$508="W"))+SUMPRODUCT((MONTH('Stratégie 2'!$A$9:$A$508)=MONTH($A160))*(YEAR('Stratégie 2'!$A$9:$A$508)=$B160)*('Stratégie 2'!$K$9:$K$508="W"))+SUMPRODUCT((MONTH('Stratégie 3'!$A$9:$A$508)=MONTH($A160))*(YEAR('Stratégie 3'!$A$9:$A$508)=$B160)*('Stratégie 3'!$K$9:$K$508="W"))+SUMPRODUCT((MONTH('Stratégie 4'!$A$9:$A$508)=MONTH($A160))*(YEAR('Stratégie 4'!$A$9:$A$508)=$B160)*('Stratégie 4'!$K$9:$K$508="W"))</f>
        <v>0</v>
      </c>
      <c r="E160" s="12" t="n">
        <f aca="false">SUMPRODUCT((MONTH('Stratégie 1'!$A$9:$A$508)=MONTH($A160))*(YEAR('Stratégie 1'!$A$9:$A$508)=$B160)*('Stratégie 1'!$K$9:$K$508="L"))+SUMPRODUCT((MONTH('Stratégie 2'!$A$9:$A$508)=MONTH($A160))*(YEAR('Stratégie 2'!$A$9:$A$508)=$B160)*('Stratégie 2'!$K$9:$K$508="L"))+SUMPRODUCT((MONTH('Stratégie 3'!$A$9:$A$508)=MONTH($A160))*(YEAR('Stratégie 3'!$A$9:$A$508)=$B160)*('Stratégie 3'!$K$9:$K$508="L"))+SUMPRODUCT((MONTH('Stratégie 4'!$A$9:$A$508)=MONTH($A160))*(YEAR('Stratégie 4'!$A$9:$A$508)=$B160)*('Stratégie 4'!$K$9:$K$508="L"))</f>
        <v>0</v>
      </c>
      <c r="F160" s="13" t="str">
        <f aca="false">IFERROR(D160/C160,"")</f>
        <v/>
      </c>
      <c r="G160" s="15" t="n">
        <f aca="false">SUMPRODUCT((MONTH('Stratégie 1'!$A$9:$A$508)=MONTH($A160))*(YEAR('Stratégie 1'!$A$9:$A$508)=$B160)*N('Stratégie 1'!$L$9:$L$508))+SUMPRODUCT((MONTH('Stratégie 2'!$A$9:$A$508)=MONTH($A160))*(YEAR('Stratégie 2'!$A$9:$A$508)=$B160)*N('Stratégie 2'!$L$9:$L$508))+SUMPRODUCT((MONTH('Stratégie 3'!$A$9:$A$508)=MONTH($A160))*(YEAR('Stratégie 3'!$A$9:$A$508)=$B160)*N('Stratégie 3'!$L$9:$L$508))+SUMPRODUCT((MONTH('Stratégie 4'!$A$9:$A$508)=MONTH($A160))*(YEAR('Stratégie 4'!$A$9:$A$508)=$B160)*N('Stratégie 4'!$L$9:$L$508))</f>
        <v>0</v>
      </c>
      <c r="H160" s="13" t="str">
        <f aca="false">IFERROR(G160/(SUMPRODUCT((MONTH('Stratégie 1'!$A$9:$A$508)=MONTH($A160))*(YEAR('Stratégie 1'!$A$9:$A$508)=$B160)*N('Stratégie 1'!$J$9:$J$508))+SUMPRODUCT((MONTH('Stratégie 2'!$A$9:$A$508)=MONTH($A160))*(YEAR('Stratégie 2'!$A$9:$A$508)=$B160)*N('Stratégie 2'!$J$9:$J$508))+SUMPRODUCT((MONTH('Stratégie 3'!$A$9:$A$508)=MONTH($A160))*(YEAR('Stratégie 3'!$A$9:$A$508)=$B160)*N('Stratégie 3'!$J$9:$J$508))+SUMPRODUCT((MONTH('Stratégie 4'!$A$9:$A$508)=MONTH($A160))*(YEAR('Stratégie 4'!$A$9:$A$508)=$B160)*N('Stratégie 4'!$J$9:$J$508))),"")</f>
        <v/>
      </c>
      <c r="I160" s="15" t="n">
        <f aca="false">SUM($G$4:G160)</f>
        <v>3.4</v>
      </c>
    </row>
    <row r="161" customFormat="false" ht="15" hidden="false" customHeight="false" outlineLevel="0" collapsed="false">
      <c r="A161" s="34" t="n">
        <v>50437</v>
      </c>
      <c r="B161" s="35" t="n">
        <f aca="false">YEAR(A161)</f>
        <v>2038</v>
      </c>
      <c r="C161" s="12" t="n">
        <f aca="false">SUMPRODUCT((MONTH('Stratégie 1'!$A$9:$A$508)=MONTH($A161))*(YEAR('Stratégie 1'!$A$9:$A$508)=$B161)*('Stratégie 1'!$K$9:$K$508&lt;&gt;""))+SUMPRODUCT((MONTH('Stratégie 2'!$A$9:$A$508)=MONTH($A161))*(YEAR('Stratégie 2'!$A$9:$A$508)=$B161)*('Stratégie 2'!$K$9:$K$508&lt;&gt;""))+SUMPRODUCT((MONTH('Stratégie 3'!$A$9:$A$508)=MONTH($A161))*(YEAR('Stratégie 3'!$A$9:$A$508)=$B161)*('Stratégie 3'!$K$9:$K$508&lt;&gt;""))+SUMPRODUCT((MONTH('Stratégie 4'!$A$9:$A$508)=MONTH($A161))*(YEAR('Stratégie 4'!$A$9:$A$508)=$B161)*('Stratégie 4'!$K$9:$K$508&lt;&gt;""))</f>
        <v>0</v>
      </c>
      <c r="D161" s="12" t="n">
        <f aca="false">SUMPRODUCT((MONTH('Stratégie 1'!$A$9:$A$508)=MONTH($A161))*(YEAR('Stratégie 1'!$A$9:$A$508)=$B161)*('Stratégie 1'!$K$9:$K$508="W"))+SUMPRODUCT((MONTH('Stratégie 2'!$A$9:$A$508)=MONTH($A161))*(YEAR('Stratégie 2'!$A$9:$A$508)=$B161)*('Stratégie 2'!$K$9:$K$508="W"))+SUMPRODUCT((MONTH('Stratégie 3'!$A$9:$A$508)=MONTH($A161))*(YEAR('Stratégie 3'!$A$9:$A$508)=$B161)*('Stratégie 3'!$K$9:$K$508="W"))+SUMPRODUCT((MONTH('Stratégie 4'!$A$9:$A$508)=MONTH($A161))*(YEAR('Stratégie 4'!$A$9:$A$508)=$B161)*('Stratégie 4'!$K$9:$K$508="W"))</f>
        <v>0</v>
      </c>
      <c r="E161" s="12" t="n">
        <f aca="false">SUMPRODUCT((MONTH('Stratégie 1'!$A$9:$A$508)=MONTH($A161))*(YEAR('Stratégie 1'!$A$9:$A$508)=$B161)*('Stratégie 1'!$K$9:$K$508="L"))+SUMPRODUCT((MONTH('Stratégie 2'!$A$9:$A$508)=MONTH($A161))*(YEAR('Stratégie 2'!$A$9:$A$508)=$B161)*('Stratégie 2'!$K$9:$K$508="L"))+SUMPRODUCT((MONTH('Stratégie 3'!$A$9:$A$508)=MONTH($A161))*(YEAR('Stratégie 3'!$A$9:$A$508)=$B161)*('Stratégie 3'!$K$9:$K$508="L"))+SUMPRODUCT((MONTH('Stratégie 4'!$A$9:$A$508)=MONTH($A161))*(YEAR('Stratégie 4'!$A$9:$A$508)=$B161)*('Stratégie 4'!$K$9:$K$508="L"))</f>
        <v>0</v>
      </c>
      <c r="F161" s="13" t="str">
        <f aca="false">IFERROR(D161/C161,"")</f>
        <v/>
      </c>
      <c r="G161" s="15" t="n">
        <f aca="false">SUMPRODUCT((MONTH('Stratégie 1'!$A$9:$A$508)=MONTH($A161))*(YEAR('Stratégie 1'!$A$9:$A$508)=$B161)*N('Stratégie 1'!$L$9:$L$508))+SUMPRODUCT((MONTH('Stratégie 2'!$A$9:$A$508)=MONTH($A161))*(YEAR('Stratégie 2'!$A$9:$A$508)=$B161)*N('Stratégie 2'!$L$9:$L$508))+SUMPRODUCT((MONTH('Stratégie 3'!$A$9:$A$508)=MONTH($A161))*(YEAR('Stratégie 3'!$A$9:$A$508)=$B161)*N('Stratégie 3'!$L$9:$L$508))+SUMPRODUCT((MONTH('Stratégie 4'!$A$9:$A$508)=MONTH($A161))*(YEAR('Stratégie 4'!$A$9:$A$508)=$B161)*N('Stratégie 4'!$L$9:$L$508))</f>
        <v>0</v>
      </c>
      <c r="H161" s="13" t="str">
        <f aca="false">IFERROR(G161/(SUMPRODUCT((MONTH('Stratégie 1'!$A$9:$A$508)=MONTH($A161))*(YEAR('Stratégie 1'!$A$9:$A$508)=$B161)*N('Stratégie 1'!$J$9:$J$508))+SUMPRODUCT((MONTH('Stratégie 2'!$A$9:$A$508)=MONTH($A161))*(YEAR('Stratégie 2'!$A$9:$A$508)=$B161)*N('Stratégie 2'!$J$9:$J$508))+SUMPRODUCT((MONTH('Stratégie 3'!$A$9:$A$508)=MONTH($A161))*(YEAR('Stratégie 3'!$A$9:$A$508)=$B161)*N('Stratégie 3'!$J$9:$J$508))+SUMPRODUCT((MONTH('Stratégie 4'!$A$9:$A$508)=MONTH($A161))*(YEAR('Stratégie 4'!$A$9:$A$508)=$B161)*N('Stratégie 4'!$J$9:$J$508))),"")</f>
        <v/>
      </c>
      <c r="I161" s="15" t="n">
        <f aca="false">SUM($G$4:G161)</f>
        <v>3.4</v>
      </c>
    </row>
    <row r="162" customFormat="false" ht="15" hidden="false" customHeight="false" outlineLevel="0" collapsed="false">
      <c r="A162" s="34" t="n">
        <v>50465</v>
      </c>
      <c r="B162" s="35" t="n">
        <f aca="false">YEAR(A162)</f>
        <v>2038</v>
      </c>
      <c r="C162" s="12" t="n">
        <f aca="false">SUMPRODUCT((MONTH('Stratégie 1'!$A$9:$A$508)=MONTH($A162))*(YEAR('Stratégie 1'!$A$9:$A$508)=$B162)*('Stratégie 1'!$K$9:$K$508&lt;&gt;""))+SUMPRODUCT((MONTH('Stratégie 2'!$A$9:$A$508)=MONTH($A162))*(YEAR('Stratégie 2'!$A$9:$A$508)=$B162)*('Stratégie 2'!$K$9:$K$508&lt;&gt;""))+SUMPRODUCT((MONTH('Stratégie 3'!$A$9:$A$508)=MONTH($A162))*(YEAR('Stratégie 3'!$A$9:$A$508)=$B162)*('Stratégie 3'!$K$9:$K$508&lt;&gt;""))+SUMPRODUCT((MONTH('Stratégie 4'!$A$9:$A$508)=MONTH($A162))*(YEAR('Stratégie 4'!$A$9:$A$508)=$B162)*('Stratégie 4'!$K$9:$K$508&lt;&gt;""))</f>
        <v>0</v>
      </c>
      <c r="D162" s="12" t="n">
        <f aca="false">SUMPRODUCT((MONTH('Stratégie 1'!$A$9:$A$508)=MONTH($A162))*(YEAR('Stratégie 1'!$A$9:$A$508)=$B162)*('Stratégie 1'!$K$9:$K$508="W"))+SUMPRODUCT((MONTH('Stratégie 2'!$A$9:$A$508)=MONTH($A162))*(YEAR('Stratégie 2'!$A$9:$A$508)=$B162)*('Stratégie 2'!$K$9:$K$508="W"))+SUMPRODUCT((MONTH('Stratégie 3'!$A$9:$A$508)=MONTH($A162))*(YEAR('Stratégie 3'!$A$9:$A$508)=$B162)*('Stratégie 3'!$K$9:$K$508="W"))+SUMPRODUCT((MONTH('Stratégie 4'!$A$9:$A$508)=MONTH($A162))*(YEAR('Stratégie 4'!$A$9:$A$508)=$B162)*('Stratégie 4'!$K$9:$K$508="W"))</f>
        <v>0</v>
      </c>
      <c r="E162" s="12" t="n">
        <f aca="false">SUMPRODUCT((MONTH('Stratégie 1'!$A$9:$A$508)=MONTH($A162))*(YEAR('Stratégie 1'!$A$9:$A$508)=$B162)*('Stratégie 1'!$K$9:$K$508="L"))+SUMPRODUCT((MONTH('Stratégie 2'!$A$9:$A$508)=MONTH($A162))*(YEAR('Stratégie 2'!$A$9:$A$508)=$B162)*('Stratégie 2'!$K$9:$K$508="L"))+SUMPRODUCT((MONTH('Stratégie 3'!$A$9:$A$508)=MONTH($A162))*(YEAR('Stratégie 3'!$A$9:$A$508)=$B162)*('Stratégie 3'!$K$9:$K$508="L"))+SUMPRODUCT((MONTH('Stratégie 4'!$A$9:$A$508)=MONTH($A162))*(YEAR('Stratégie 4'!$A$9:$A$508)=$B162)*('Stratégie 4'!$K$9:$K$508="L"))</f>
        <v>0</v>
      </c>
      <c r="F162" s="13" t="str">
        <f aca="false">IFERROR(D162/C162,"")</f>
        <v/>
      </c>
      <c r="G162" s="15" t="n">
        <f aca="false">SUMPRODUCT((MONTH('Stratégie 1'!$A$9:$A$508)=MONTH($A162))*(YEAR('Stratégie 1'!$A$9:$A$508)=$B162)*N('Stratégie 1'!$L$9:$L$508))+SUMPRODUCT((MONTH('Stratégie 2'!$A$9:$A$508)=MONTH($A162))*(YEAR('Stratégie 2'!$A$9:$A$508)=$B162)*N('Stratégie 2'!$L$9:$L$508))+SUMPRODUCT((MONTH('Stratégie 3'!$A$9:$A$508)=MONTH($A162))*(YEAR('Stratégie 3'!$A$9:$A$508)=$B162)*N('Stratégie 3'!$L$9:$L$508))+SUMPRODUCT((MONTH('Stratégie 4'!$A$9:$A$508)=MONTH($A162))*(YEAR('Stratégie 4'!$A$9:$A$508)=$B162)*N('Stratégie 4'!$L$9:$L$508))</f>
        <v>0</v>
      </c>
      <c r="H162" s="13" t="str">
        <f aca="false">IFERROR(G162/(SUMPRODUCT((MONTH('Stratégie 1'!$A$9:$A$508)=MONTH($A162))*(YEAR('Stratégie 1'!$A$9:$A$508)=$B162)*N('Stratégie 1'!$J$9:$J$508))+SUMPRODUCT((MONTH('Stratégie 2'!$A$9:$A$508)=MONTH($A162))*(YEAR('Stratégie 2'!$A$9:$A$508)=$B162)*N('Stratégie 2'!$J$9:$J$508))+SUMPRODUCT((MONTH('Stratégie 3'!$A$9:$A$508)=MONTH($A162))*(YEAR('Stratégie 3'!$A$9:$A$508)=$B162)*N('Stratégie 3'!$J$9:$J$508))+SUMPRODUCT((MONTH('Stratégie 4'!$A$9:$A$508)=MONTH($A162))*(YEAR('Stratégie 4'!$A$9:$A$508)=$B162)*N('Stratégie 4'!$J$9:$J$508))),"")</f>
        <v/>
      </c>
      <c r="I162" s="15" t="n">
        <f aca="false">SUM($G$4:G162)</f>
        <v>3.4</v>
      </c>
    </row>
    <row r="163" customFormat="false" ht="15" hidden="false" customHeight="false" outlineLevel="0" collapsed="false">
      <c r="A163" s="34" t="n">
        <v>50496</v>
      </c>
      <c r="B163" s="35" t="n">
        <f aca="false">YEAR(A163)</f>
        <v>2038</v>
      </c>
      <c r="C163" s="12" t="n">
        <f aca="false">SUMPRODUCT((MONTH('Stratégie 1'!$A$9:$A$508)=MONTH($A163))*(YEAR('Stratégie 1'!$A$9:$A$508)=$B163)*('Stratégie 1'!$K$9:$K$508&lt;&gt;""))+SUMPRODUCT((MONTH('Stratégie 2'!$A$9:$A$508)=MONTH($A163))*(YEAR('Stratégie 2'!$A$9:$A$508)=$B163)*('Stratégie 2'!$K$9:$K$508&lt;&gt;""))+SUMPRODUCT((MONTH('Stratégie 3'!$A$9:$A$508)=MONTH($A163))*(YEAR('Stratégie 3'!$A$9:$A$508)=$B163)*('Stratégie 3'!$K$9:$K$508&lt;&gt;""))+SUMPRODUCT((MONTH('Stratégie 4'!$A$9:$A$508)=MONTH($A163))*(YEAR('Stratégie 4'!$A$9:$A$508)=$B163)*('Stratégie 4'!$K$9:$K$508&lt;&gt;""))</f>
        <v>0</v>
      </c>
      <c r="D163" s="12" t="n">
        <f aca="false">SUMPRODUCT((MONTH('Stratégie 1'!$A$9:$A$508)=MONTH($A163))*(YEAR('Stratégie 1'!$A$9:$A$508)=$B163)*('Stratégie 1'!$K$9:$K$508="W"))+SUMPRODUCT((MONTH('Stratégie 2'!$A$9:$A$508)=MONTH($A163))*(YEAR('Stratégie 2'!$A$9:$A$508)=$B163)*('Stratégie 2'!$K$9:$K$508="W"))+SUMPRODUCT((MONTH('Stratégie 3'!$A$9:$A$508)=MONTH($A163))*(YEAR('Stratégie 3'!$A$9:$A$508)=$B163)*('Stratégie 3'!$K$9:$K$508="W"))+SUMPRODUCT((MONTH('Stratégie 4'!$A$9:$A$508)=MONTH($A163))*(YEAR('Stratégie 4'!$A$9:$A$508)=$B163)*('Stratégie 4'!$K$9:$K$508="W"))</f>
        <v>0</v>
      </c>
      <c r="E163" s="12" t="n">
        <f aca="false">SUMPRODUCT((MONTH('Stratégie 1'!$A$9:$A$508)=MONTH($A163))*(YEAR('Stratégie 1'!$A$9:$A$508)=$B163)*('Stratégie 1'!$K$9:$K$508="L"))+SUMPRODUCT((MONTH('Stratégie 2'!$A$9:$A$508)=MONTH($A163))*(YEAR('Stratégie 2'!$A$9:$A$508)=$B163)*('Stratégie 2'!$K$9:$K$508="L"))+SUMPRODUCT((MONTH('Stratégie 3'!$A$9:$A$508)=MONTH($A163))*(YEAR('Stratégie 3'!$A$9:$A$508)=$B163)*('Stratégie 3'!$K$9:$K$508="L"))+SUMPRODUCT((MONTH('Stratégie 4'!$A$9:$A$508)=MONTH($A163))*(YEAR('Stratégie 4'!$A$9:$A$508)=$B163)*('Stratégie 4'!$K$9:$K$508="L"))</f>
        <v>0</v>
      </c>
      <c r="F163" s="13" t="str">
        <f aca="false">IFERROR(D163/C163,"")</f>
        <v/>
      </c>
      <c r="G163" s="15" t="n">
        <f aca="false">SUMPRODUCT((MONTH('Stratégie 1'!$A$9:$A$508)=MONTH($A163))*(YEAR('Stratégie 1'!$A$9:$A$508)=$B163)*N('Stratégie 1'!$L$9:$L$508))+SUMPRODUCT((MONTH('Stratégie 2'!$A$9:$A$508)=MONTH($A163))*(YEAR('Stratégie 2'!$A$9:$A$508)=$B163)*N('Stratégie 2'!$L$9:$L$508))+SUMPRODUCT((MONTH('Stratégie 3'!$A$9:$A$508)=MONTH($A163))*(YEAR('Stratégie 3'!$A$9:$A$508)=$B163)*N('Stratégie 3'!$L$9:$L$508))+SUMPRODUCT((MONTH('Stratégie 4'!$A$9:$A$508)=MONTH($A163))*(YEAR('Stratégie 4'!$A$9:$A$508)=$B163)*N('Stratégie 4'!$L$9:$L$508))</f>
        <v>0</v>
      </c>
      <c r="H163" s="13" t="str">
        <f aca="false">IFERROR(G163/(SUMPRODUCT((MONTH('Stratégie 1'!$A$9:$A$508)=MONTH($A163))*(YEAR('Stratégie 1'!$A$9:$A$508)=$B163)*N('Stratégie 1'!$J$9:$J$508))+SUMPRODUCT((MONTH('Stratégie 2'!$A$9:$A$508)=MONTH($A163))*(YEAR('Stratégie 2'!$A$9:$A$508)=$B163)*N('Stratégie 2'!$J$9:$J$508))+SUMPRODUCT((MONTH('Stratégie 3'!$A$9:$A$508)=MONTH($A163))*(YEAR('Stratégie 3'!$A$9:$A$508)=$B163)*N('Stratégie 3'!$J$9:$J$508))+SUMPRODUCT((MONTH('Stratégie 4'!$A$9:$A$508)=MONTH($A163))*(YEAR('Stratégie 4'!$A$9:$A$508)=$B163)*N('Stratégie 4'!$J$9:$J$508))),"")</f>
        <v/>
      </c>
      <c r="I163" s="15" t="n">
        <f aca="false">SUM($G$4:G163)</f>
        <v>3.4</v>
      </c>
    </row>
    <row r="164" customFormat="false" ht="15" hidden="false" customHeight="false" outlineLevel="0" collapsed="false">
      <c r="A164" s="34" t="n">
        <v>50526</v>
      </c>
      <c r="B164" s="35" t="n">
        <f aca="false">YEAR(A164)</f>
        <v>2038</v>
      </c>
      <c r="C164" s="12" t="n">
        <f aca="false">SUMPRODUCT((MONTH('Stratégie 1'!$A$9:$A$508)=MONTH($A164))*(YEAR('Stratégie 1'!$A$9:$A$508)=$B164)*('Stratégie 1'!$K$9:$K$508&lt;&gt;""))+SUMPRODUCT((MONTH('Stratégie 2'!$A$9:$A$508)=MONTH($A164))*(YEAR('Stratégie 2'!$A$9:$A$508)=$B164)*('Stratégie 2'!$K$9:$K$508&lt;&gt;""))+SUMPRODUCT((MONTH('Stratégie 3'!$A$9:$A$508)=MONTH($A164))*(YEAR('Stratégie 3'!$A$9:$A$508)=$B164)*('Stratégie 3'!$K$9:$K$508&lt;&gt;""))+SUMPRODUCT((MONTH('Stratégie 4'!$A$9:$A$508)=MONTH($A164))*(YEAR('Stratégie 4'!$A$9:$A$508)=$B164)*('Stratégie 4'!$K$9:$K$508&lt;&gt;""))</f>
        <v>0</v>
      </c>
      <c r="D164" s="12" t="n">
        <f aca="false">SUMPRODUCT((MONTH('Stratégie 1'!$A$9:$A$508)=MONTH($A164))*(YEAR('Stratégie 1'!$A$9:$A$508)=$B164)*('Stratégie 1'!$K$9:$K$508="W"))+SUMPRODUCT((MONTH('Stratégie 2'!$A$9:$A$508)=MONTH($A164))*(YEAR('Stratégie 2'!$A$9:$A$508)=$B164)*('Stratégie 2'!$K$9:$K$508="W"))+SUMPRODUCT((MONTH('Stratégie 3'!$A$9:$A$508)=MONTH($A164))*(YEAR('Stratégie 3'!$A$9:$A$508)=$B164)*('Stratégie 3'!$K$9:$K$508="W"))+SUMPRODUCT((MONTH('Stratégie 4'!$A$9:$A$508)=MONTH($A164))*(YEAR('Stratégie 4'!$A$9:$A$508)=$B164)*('Stratégie 4'!$K$9:$K$508="W"))</f>
        <v>0</v>
      </c>
      <c r="E164" s="12" t="n">
        <f aca="false">SUMPRODUCT((MONTH('Stratégie 1'!$A$9:$A$508)=MONTH($A164))*(YEAR('Stratégie 1'!$A$9:$A$508)=$B164)*('Stratégie 1'!$K$9:$K$508="L"))+SUMPRODUCT((MONTH('Stratégie 2'!$A$9:$A$508)=MONTH($A164))*(YEAR('Stratégie 2'!$A$9:$A$508)=$B164)*('Stratégie 2'!$K$9:$K$508="L"))+SUMPRODUCT((MONTH('Stratégie 3'!$A$9:$A$508)=MONTH($A164))*(YEAR('Stratégie 3'!$A$9:$A$508)=$B164)*('Stratégie 3'!$K$9:$K$508="L"))+SUMPRODUCT((MONTH('Stratégie 4'!$A$9:$A$508)=MONTH($A164))*(YEAR('Stratégie 4'!$A$9:$A$508)=$B164)*('Stratégie 4'!$K$9:$K$508="L"))</f>
        <v>0</v>
      </c>
      <c r="F164" s="13" t="str">
        <f aca="false">IFERROR(D164/C164,"")</f>
        <v/>
      </c>
      <c r="G164" s="15" t="n">
        <f aca="false">SUMPRODUCT((MONTH('Stratégie 1'!$A$9:$A$508)=MONTH($A164))*(YEAR('Stratégie 1'!$A$9:$A$508)=$B164)*N('Stratégie 1'!$L$9:$L$508))+SUMPRODUCT((MONTH('Stratégie 2'!$A$9:$A$508)=MONTH($A164))*(YEAR('Stratégie 2'!$A$9:$A$508)=$B164)*N('Stratégie 2'!$L$9:$L$508))+SUMPRODUCT((MONTH('Stratégie 3'!$A$9:$A$508)=MONTH($A164))*(YEAR('Stratégie 3'!$A$9:$A$508)=$B164)*N('Stratégie 3'!$L$9:$L$508))+SUMPRODUCT((MONTH('Stratégie 4'!$A$9:$A$508)=MONTH($A164))*(YEAR('Stratégie 4'!$A$9:$A$508)=$B164)*N('Stratégie 4'!$L$9:$L$508))</f>
        <v>0</v>
      </c>
      <c r="H164" s="13" t="str">
        <f aca="false">IFERROR(G164/(SUMPRODUCT((MONTH('Stratégie 1'!$A$9:$A$508)=MONTH($A164))*(YEAR('Stratégie 1'!$A$9:$A$508)=$B164)*N('Stratégie 1'!$J$9:$J$508))+SUMPRODUCT((MONTH('Stratégie 2'!$A$9:$A$508)=MONTH($A164))*(YEAR('Stratégie 2'!$A$9:$A$508)=$B164)*N('Stratégie 2'!$J$9:$J$508))+SUMPRODUCT((MONTH('Stratégie 3'!$A$9:$A$508)=MONTH($A164))*(YEAR('Stratégie 3'!$A$9:$A$508)=$B164)*N('Stratégie 3'!$J$9:$J$508))+SUMPRODUCT((MONTH('Stratégie 4'!$A$9:$A$508)=MONTH($A164))*(YEAR('Stratégie 4'!$A$9:$A$508)=$B164)*N('Stratégie 4'!$J$9:$J$508))),"")</f>
        <v/>
      </c>
      <c r="I164" s="15" t="n">
        <f aca="false">SUM($G$4:G164)</f>
        <v>3.4</v>
      </c>
    </row>
    <row r="165" customFormat="false" ht="15" hidden="false" customHeight="false" outlineLevel="0" collapsed="false">
      <c r="A165" s="34" t="n">
        <v>50557</v>
      </c>
      <c r="B165" s="35" t="n">
        <f aca="false">YEAR(A165)</f>
        <v>2038</v>
      </c>
      <c r="C165" s="12" t="n">
        <f aca="false">SUMPRODUCT((MONTH('Stratégie 1'!$A$9:$A$508)=MONTH($A165))*(YEAR('Stratégie 1'!$A$9:$A$508)=$B165)*('Stratégie 1'!$K$9:$K$508&lt;&gt;""))+SUMPRODUCT((MONTH('Stratégie 2'!$A$9:$A$508)=MONTH($A165))*(YEAR('Stratégie 2'!$A$9:$A$508)=$B165)*('Stratégie 2'!$K$9:$K$508&lt;&gt;""))+SUMPRODUCT((MONTH('Stratégie 3'!$A$9:$A$508)=MONTH($A165))*(YEAR('Stratégie 3'!$A$9:$A$508)=$B165)*('Stratégie 3'!$K$9:$K$508&lt;&gt;""))+SUMPRODUCT((MONTH('Stratégie 4'!$A$9:$A$508)=MONTH($A165))*(YEAR('Stratégie 4'!$A$9:$A$508)=$B165)*('Stratégie 4'!$K$9:$K$508&lt;&gt;""))</f>
        <v>0</v>
      </c>
      <c r="D165" s="12" t="n">
        <f aca="false">SUMPRODUCT((MONTH('Stratégie 1'!$A$9:$A$508)=MONTH($A165))*(YEAR('Stratégie 1'!$A$9:$A$508)=$B165)*('Stratégie 1'!$K$9:$K$508="W"))+SUMPRODUCT((MONTH('Stratégie 2'!$A$9:$A$508)=MONTH($A165))*(YEAR('Stratégie 2'!$A$9:$A$508)=$B165)*('Stratégie 2'!$K$9:$K$508="W"))+SUMPRODUCT((MONTH('Stratégie 3'!$A$9:$A$508)=MONTH($A165))*(YEAR('Stratégie 3'!$A$9:$A$508)=$B165)*('Stratégie 3'!$K$9:$K$508="W"))+SUMPRODUCT((MONTH('Stratégie 4'!$A$9:$A$508)=MONTH($A165))*(YEAR('Stratégie 4'!$A$9:$A$508)=$B165)*('Stratégie 4'!$K$9:$K$508="W"))</f>
        <v>0</v>
      </c>
      <c r="E165" s="12" t="n">
        <f aca="false">SUMPRODUCT((MONTH('Stratégie 1'!$A$9:$A$508)=MONTH($A165))*(YEAR('Stratégie 1'!$A$9:$A$508)=$B165)*('Stratégie 1'!$K$9:$K$508="L"))+SUMPRODUCT((MONTH('Stratégie 2'!$A$9:$A$508)=MONTH($A165))*(YEAR('Stratégie 2'!$A$9:$A$508)=$B165)*('Stratégie 2'!$K$9:$K$508="L"))+SUMPRODUCT((MONTH('Stratégie 3'!$A$9:$A$508)=MONTH($A165))*(YEAR('Stratégie 3'!$A$9:$A$508)=$B165)*('Stratégie 3'!$K$9:$K$508="L"))+SUMPRODUCT((MONTH('Stratégie 4'!$A$9:$A$508)=MONTH($A165))*(YEAR('Stratégie 4'!$A$9:$A$508)=$B165)*('Stratégie 4'!$K$9:$K$508="L"))</f>
        <v>0</v>
      </c>
      <c r="F165" s="13" t="str">
        <f aca="false">IFERROR(D165/C165,"")</f>
        <v/>
      </c>
      <c r="G165" s="15" t="n">
        <f aca="false">SUMPRODUCT((MONTH('Stratégie 1'!$A$9:$A$508)=MONTH($A165))*(YEAR('Stratégie 1'!$A$9:$A$508)=$B165)*N('Stratégie 1'!$L$9:$L$508))+SUMPRODUCT((MONTH('Stratégie 2'!$A$9:$A$508)=MONTH($A165))*(YEAR('Stratégie 2'!$A$9:$A$508)=$B165)*N('Stratégie 2'!$L$9:$L$508))+SUMPRODUCT((MONTH('Stratégie 3'!$A$9:$A$508)=MONTH($A165))*(YEAR('Stratégie 3'!$A$9:$A$508)=$B165)*N('Stratégie 3'!$L$9:$L$508))+SUMPRODUCT((MONTH('Stratégie 4'!$A$9:$A$508)=MONTH($A165))*(YEAR('Stratégie 4'!$A$9:$A$508)=$B165)*N('Stratégie 4'!$L$9:$L$508))</f>
        <v>0</v>
      </c>
      <c r="H165" s="13" t="str">
        <f aca="false">IFERROR(G165/(SUMPRODUCT((MONTH('Stratégie 1'!$A$9:$A$508)=MONTH($A165))*(YEAR('Stratégie 1'!$A$9:$A$508)=$B165)*N('Stratégie 1'!$J$9:$J$508))+SUMPRODUCT((MONTH('Stratégie 2'!$A$9:$A$508)=MONTH($A165))*(YEAR('Stratégie 2'!$A$9:$A$508)=$B165)*N('Stratégie 2'!$J$9:$J$508))+SUMPRODUCT((MONTH('Stratégie 3'!$A$9:$A$508)=MONTH($A165))*(YEAR('Stratégie 3'!$A$9:$A$508)=$B165)*N('Stratégie 3'!$J$9:$J$508))+SUMPRODUCT((MONTH('Stratégie 4'!$A$9:$A$508)=MONTH($A165))*(YEAR('Stratégie 4'!$A$9:$A$508)=$B165)*N('Stratégie 4'!$J$9:$J$508))),"")</f>
        <v/>
      </c>
      <c r="I165" s="15" t="n">
        <f aca="false">SUM($G$4:G165)</f>
        <v>3.4</v>
      </c>
    </row>
    <row r="166" customFormat="false" ht="15" hidden="false" customHeight="false" outlineLevel="0" collapsed="false">
      <c r="A166" s="34" t="n">
        <v>50587</v>
      </c>
      <c r="B166" s="35" t="n">
        <f aca="false">YEAR(A166)</f>
        <v>2038</v>
      </c>
      <c r="C166" s="12" t="n">
        <f aca="false">SUMPRODUCT((MONTH('Stratégie 1'!$A$9:$A$508)=MONTH($A166))*(YEAR('Stratégie 1'!$A$9:$A$508)=$B166)*('Stratégie 1'!$K$9:$K$508&lt;&gt;""))+SUMPRODUCT((MONTH('Stratégie 2'!$A$9:$A$508)=MONTH($A166))*(YEAR('Stratégie 2'!$A$9:$A$508)=$B166)*('Stratégie 2'!$K$9:$K$508&lt;&gt;""))+SUMPRODUCT((MONTH('Stratégie 3'!$A$9:$A$508)=MONTH($A166))*(YEAR('Stratégie 3'!$A$9:$A$508)=$B166)*('Stratégie 3'!$K$9:$K$508&lt;&gt;""))+SUMPRODUCT((MONTH('Stratégie 4'!$A$9:$A$508)=MONTH($A166))*(YEAR('Stratégie 4'!$A$9:$A$508)=$B166)*('Stratégie 4'!$K$9:$K$508&lt;&gt;""))</f>
        <v>0</v>
      </c>
      <c r="D166" s="12" t="n">
        <f aca="false">SUMPRODUCT((MONTH('Stratégie 1'!$A$9:$A$508)=MONTH($A166))*(YEAR('Stratégie 1'!$A$9:$A$508)=$B166)*('Stratégie 1'!$K$9:$K$508="W"))+SUMPRODUCT((MONTH('Stratégie 2'!$A$9:$A$508)=MONTH($A166))*(YEAR('Stratégie 2'!$A$9:$A$508)=$B166)*('Stratégie 2'!$K$9:$K$508="W"))+SUMPRODUCT((MONTH('Stratégie 3'!$A$9:$A$508)=MONTH($A166))*(YEAR('Stratégie 3'!$A$9:$A$508)=$B166)*('Stratégie 3'!$K$9:$K$508="W"))+SUMPRODUCT((MONTH('Stratégie 4'!$A$9:$A$508)=MONTH($A166))*(YEAR('Stratégie 4'!$A$9:$A$508)=$B166)*('Stratégie 4'!$K$9:$K$508="W"))</f>
        <v>0</v>
      </c>
      <c r="E166" s="12" t="n">
        <f aca="false">SUMPRODUCT((MONTH('Stratégie 1'!$A$9:$A$508)=MONTH($A166))*(YEAR('Stratégie 1'!$A$9:$A$508)=$B166)*('Stratégie 1'!$K$9:$K$508="L"))+SUMPRODUCT((MONTH('Stratégie 2'!$A$9:$A$508)=MONTH($A166))*(YEAR('Stratégie 2'!$A$9:$A$508)=$B166)*('Stratégie 2'!$K$9:$K$508="L"))+SUMPRODUCT((MONTH('Stratégie 3'!$A$9:$A$508)=MONTH($A166))*(YEAR('Stratégie 3'!$A$9:$A$508)=$B166)*('Stratégie 3'!$K$9:$K$508="L"))+SUMPRODUCT((MONTH('Stratégie 4'!$A$9:$A$508)=MONTH($A166))*(YEAR('Stratégie 4'!$A$9:$A$508)=$B166)*('Stratégie 4'!$K$9:$K$508="L"))</f>
        <v>0</v>
      </c>
      <c r="F166" s="13" t="str">
        <f aca="false">IFERROR(D166/C166,"")</f>
        <v/>
      </c>
      <c r="G166" s="15" t="n">
        <f aca="false">SUMPRODUCT((MONTH('Stratégie 1'!$A$9:$A$508)=MONTH($A166))*(YEAR('Stratégie 1'!$A$9:$A$508)=$B166)*N('Stratégie 1'!$L$9:$L$508))+SUMPRODUCT((MONTH('Stratégie 2'!$A$9:$A$508)=MONTH($A166))*(YEAR('Stratégie 2'!$A$9:$A$508)=$B166)*N('Stratégie 2'!$L$9:$L$508))+SUMPRODUCT((MONTH('Stratégie 3'!$A$9:$A$508)=MONTH($A166))*(YEAR('Stratégie 3'!$A$9:$A$508)=$B166)*N('Stratégie 3'!$L$9:$L$508))+SUMPRODUCT((MONTH('Stratégie 4'!$A$9:$A$508)=MONTH($A166))*(YEAR('Stratégie 4'!$A$9:$A$508)=$B166)*N('Stratégie 4'!$L$9:$L$508))</f>
        <v>0</v>
      </c>
      <c r="H166" s="13" t="str">
        <f aca="false">IFERROR(G166/(SUMPRODUCT((MONTH('Stratégie 1'!$A$9:$A$508)=MONTH($A166))*(YEAR('Stratégie 1'!$A$9:$A$508)=$B166)*N('Stratégie 1'!$J$9:$J$508))+SUMPRODUCT((MONTH('Stratégie 2'!$A$9:$A$508)=MONTH($A166))*(YEAR('Stratégie 2'!$A$9:$A$508)=$B166)*N('Stratégie 2'!$J$9:$J$508))+SUMPRODUCT((MONTH('Stratégie 3'!$A$9:$A$508)=MONTH($A166))*(YEAR('Stratégie 3'!$A$9:$A$508)=$B166)*N('Stratégie 3'!$J$9:$J$508))+SUMPRODUCT((MONTH('Stratégie 4'!$A$9:$A$508)=MONTH($A166))*(YEAR('Stratégie 4'!$A$9:$A$508)=$B166)*N('Stratégie 4'!$J$9:$J$508))),"")</f>
        <v/>
      </c>
      <c r="I166" s="15" t="n">
        <f aca="false">SUM($G$4:G166)</f>
        <v>3.4</v>
      </c>
    </row>
    <row r="167" customFormat="false" ht="15" hidden="false" customHeight="false" outlineLevel="0" collapsed="false">
      <c r="A167" s="34" t="n">
        <v>50618</v>
      </c>
      <c r="B167" s="35" t="n">
        <f aca="false">YEAR(A167)</f>
        <v>2038</v>
      </c>
      <c r="C167" s="12" t="n">
        <f aca="false">SUMPRODUCT((MONTH('Stratégie 1'!$A$9:$A$508)=MONTH($A167))*(YEAR('Stratégie 1'!$A$9:$A$508)=$B167)*('Stratégie 1'!$K$9:$K$508&lt;&gt;""))+SUMPRODUCT((MONTH('Stratégie 2'!$A$9:$A$508)=MONTH($A167))*(YEAR('Stratégie 2'!$A$9:$A$508)=$B167)*('Stratégie 2'!$K$9:$K$508&lt;&gt;""))+SUMPRODUCT((MONTH('Stratégie 3'!$A$9:$A$508)=MONTH($A167))*(YEAR('Stratégie 3'!$A$9:$A$508)=$B167)*('Stratégie 3'!$K$9:$K$508&lt;&gt;""))+SUMPRODUCT((MONTH('Stratégie 4'!$A$9:$A$508)=MONTH($A167))*(YEAR('Stratégie 4'!$A$9:$A$508)=$B167)*('Stratégie 4'!$K$9:$K$508&lt;&gt;""))</f>
        <v>0</v>
      </c>
      <c r="D167" s="12" t="n">
        <f aca="false">SUMPRODUCT((MONTH('Stratégie 1'!$A$9:$A$508)=MONTH($A167))*(YEAR('Stratégie 1'!$A$9:$A$508)=$B167)*('Stratégie 1'!$K$9:$K$508="W"))+SUMPRODUCT((MONTH('Stratégie 2'!$A$9:$A$508)=MONTH($A167))*(YEAR('Stratégie 2'!$A$9:$A$508)=$B167)*('Stratégie 2'!$K$9:$K$508="W"))+SUMPRODUCT((MONTH('Stratégie 3'!$A$9:$A$508)=MONTH($A167))*(YEAR('Stratégie 3'!$A$9:$A$508)=$B167)*('Stratégie 3'!$K$9:$K$508="W"))+SUMPRODUCT((MONTH('Stratégie 4'!$A$9:$A$508)=MONTH($A167))*(YEAR('Stratégie 4'!$A$9:$A$508)=$B167)*('Stratégie 4'!$K$9:$K$508="W"))</f>
        <v>0</v>
      </c>
      <c r="E167" s="12" t="n">
        <f aca="false">SUMPRODUCT((MONTH('Stratégie 1'!$A$9:$A$508)=MONTH($A167))*(YEAR('Stratégie 1'!$A$9:$A$508)=$B167)*('Stratégie 1'!$K$9:$K$508="L"))+SUMPRODUCT((MONTH('Stratégie 2'!$A$9:$A$508)=MONTH($A167))*(YEAR('Stratégie 2'!$A$9:$A$508)=$B167)*('Stratégie 2'!$K$9:$K$508="L"))+SUMPRODUCT((MONTH('Stratégie 3'!$A$9:$A$508)=MONTH($A167))*(YEAR('Stratégie 3'!$A$9:$A$508)=$B167)*('Stratégie 3'!$K$9:$K$508="L"))+SUMPRODUCT((MONTH('Stratégie 4'!$A$9:$A$508)=MONTH($A167))*(YEAR('Stratégie 4'!$A$9:$A$508)=$B167)*('Stratégie 4'!$K$9:$K$508="L"))</f>
        <v>0</v>
      </c>
      <c r="F167" s="13" t="str">
        <f aca="false">IFERROR(D167/C167,"")</f>
        <v/>
      </c>
      <c r="G167" s="15" t="n">
        <f aca="false">SUMPRODUCT((MONTH('Stratégie 1'!$A$9:$A$508)=MONTH($A167))*(YEAR('Stratégie 1'!$A$9:$A$508)=$B167)*N('Stratégie 1'!$L$9:$L$508))+SUMPRODUCT((MONTH('Stratégie 2'!$A$9:$A$508)=MONTH($A167))*(YEAR('Stratégie 2'!$A$9:$A$508)=$B167)*N('Stratégie 2'!$L$9:$L$508))+SUMPRODUCT((MONTH('Stratégie 3'!$A$9:$A$508)=MONTH($A167))*(YEAR('Stratégie 3'!$A$9:$A$508)=$B167)*N('Stratégie 3'!$L$9:$L$508))+SUMPRODUCT((MONTH('Stratégie 4'!$A$9:$A$508)=MONTH($A167))*(YEAR('Stratégie 4'!$A$9:$A$508)=$B167)*N('Stratégie 4'!$L$9:$L$508))</f>
        <v>0</v>
      </c>
      <c r="H167" s="13" t="str">
        <f aca="false">IFERROR(G167/(SUMPRODUCT((MONTH('Stratégie 1'!$A$9:$A$508)=MONTH($A167))*(YEAR('Stratégie 1'!$A$9:$A$508)=$B167)*N('Stratégie 1'!$J$9:$J$508))+SUMPRODUCT((MONTH('Stratégie 2'!$A$9:$A$508)=MONTH($A167))*(YEAR('Stratégie 2'!$A$9:$A$508)=$B167)*N('Stratégie 2'!$J$9:$J$508))+SUMPRODUCT((MONTH('Stratégie 3'!$A$9:$A$508)=MONTH($A167))*(YEAR('Stratégie 3'!$A$9:$A$508)=$B167)*N('Stratégie 3'!$J$9:$J$508))+SUMPRODUCT((MONTH('Stratégie 4'!$A$9:$A$508)=MONTH($A167))*(YEAR('Stratégie 4'!$A$9:$A$508)=$B167)*N('Stratégie 4'!$J$9:$J$508))),"")</f>
        <v/>
      </c>
      <c r="I167" s="15" t="n">
        <f aca="false">SUM($G$4:G167)</f>
        <v>3.4</v>
      </c>
    </row>
    <row r="168" customFormat="false" ht="15" hidden="false" customHeight="false" outlineLevel="0" collapsed="false">
      <c r="A168" s="34" t="n">
        <v>50649</v>
      </c>
      <c r="B168" s="35" t="n">
        <f aca="false">YEAR(A168)</f>
        <v>2038</v>
      </c>
      <c r="C168" s="12" t="n">
        <f aca="false">SUMPRODUCT((MONTH('Stratégie 1'!$A$9:$A$508)=MONTH($A168))*(YEAR('Stratégie 1'!$A$9:$A$508)=$B168)*('Stratégie 1'!$K$9:$K$508&lt;&gt;""))+SUMPRODUCT((MONTH('Stratégie 2'!$A$9:$A$508)=MONTH($A168))*(YEAR('Stratégie 2'!$A$9:$A$508)=$B168)*('Stratégie 2'!$K$9:$K$508&lt;&gt;""))+SUMPRODUCT((MONTH('Stratégie 3'!$A$9:$A$508)=MONTH($A168))*(YEAR('Stratégie 3'!$A$9:$A$508)=$B168)*('Stratégie 3'!$K$9:$K$508&lt;&gt;""))+SUMPRODUCT((MONTH('Stratégie 4'!$A$9:$A$508)=MONTH($A168))*(YEAR('Stratégie 4'!$A$9:$A$508)=$B168)*('Stratégie 4'!$K$9:$K$508&lt;&gt;""))</f>
        <v>0</v>
      </c>
      <c r="D168" s="12" t="n">
        <f aca="false">SUMPRODUCT((MONTH('Stratégie 1'!$A$9:$A$508)=MONTH($A168))*(YEAR('Stratégie 1'!$A$9:$A$508)=$B168)*('Stratégie 1'!$K$9:$K$508="W"))+SUMPRODUCT((MONTH('Stratégie 2'!$A$9:$A$508)=MONTH($A168))*(YEAR('Stratégie 2'!$A$9:$A$508)=$B168)*('Stratégie 2'!$K$9:$K$508="W"))+SUMPRODUCT((MONTH('Stratégie 3'!$A$9:$A$508)=MONTH($A168))*(YEAR('Stratégie 3'!$A$9:$A$508)=$B168)*('Stratégie 3'!$K$9:$K$508="W"))+SUMPRODUCT((MONTH('Stratégie 4'!$A$9:$A$508)=MONTH($A168))*(YEAR('Stratégie 4'!$A$9:$A$508)=$B168)*('Stratégie 4'!$K$9:$K$508="W"))</f>
        <v>0</v>
      </c>
      <c r="E168" s="12" t="n">
        <f aca="false">SUMPRODUCT((MONTH('Stratégie 1'!$A$9:$A$508)=MONTH($A168))*(YEAR('Stratégie 1'!$A$9:$A$508)=$B168)*('Stratégie 1'!$K$9:$K$508="L"))+SUMPRODUCT((MONTH('Stratégie 2'!$A$9:$A$508)=MONTH($A168))*(YEAR('Stratégie 2'!$A$9:$A$508)=$B168)*('Stratégie 2'!$K$9:$K$508="L"))+SUMPRODUCT((MONTH('Stratégie 3'!$A$9:$A$508)=MONTH($A168))*(YEAR('Stratégie 3'!$A$9:$A$508)=$B168)*('Stratégie 3'!$K$9:$K$508="L"))+SUMPRODUCT((MONTH('Stratégie 4'!$A$9:$A$508)=MONTH($A168))*(YEAR('Stratégie 4'!$A$9:$A$508)=$B168)*('Stratégie 4'!$K$9:$K$508="L"))</f>
        <v>0</v>
      </c>
      <c r="F168" s="13" t="str">
        <f aca="false">IFERROR(D168/C168,"")</f>
        <v/>
      </c>
      <c r="G168" s="15" t="n">
        <f aca="false">SUMPRODUCT((MONTH('Stratégie 1'!$A$9:$A$508)=MONTH($A168))*(YEAR('Stratégie 1'!$A$9:$A$508)=$B168)*N('Stratégie 1'!$L$9:$L$508))+SUMPRODUCT((MONTH('Stratégie 2'!$A$9:$A$508)=MONTH($A168))*(YEAR('Stratégie 2'!$A$9:$A$508)=$B168)*N('Stratégie 2'!$L$9:$L$508))+SUMPRODUCT((MONTH('Stratégie 3'!$A$9:$A$508)=MONTH($A168))*(YEAR('Stratégie 3'!$A$9:$A$508)=$B168)*N('Stratégie 3'!$L$9:$L$508))+SUMPRODUCT((MONTH('Stratégie 4'!$A$9:$A$508)=MONTH($A168))*(YEAR('Stratégie 4'!$A$9:$A$508)=$B168)*N('Stratégie 4'!$L$9:$L$508))</f>
        <v>0</v>
      </c>
      <c r="H168" s="13" t="str">
        <f aca="false">IFERROR(G168/(SUMPRODUCT((MONTH('Stratégie 1'!$A$9:$A$508)=MONTH($A168))*(YEAR('Stratégie 1'!$A$9:$A$508)=$B168)*N('Stratégie 1'!$J$9:$J$508))+SUMPRODUCT((MONTH('Stratégie 2'!$A$9:$A$508)=MONTH($A168))*(YEAR('Stratégie 2'!$A$9:$A$508)=$B168)*N('Stratégie 2'!$J$9:$J$508))+SUMPRODUCT((MONTH('Stratégie 3'!$A$9:$A$508)=MONTH($A168))*(YEAR('Stratégie 3'!$A$9:$A$508)=$B168)*N('Stratégie 3'!$J$9:$J$508))+SUMPRODUCT((MONTH('Stratégie 4'!$A$9:$A$508)=MONTH($A168))*(YEAR('Stratégie 4'!$A$9:$A$508)=$B168)*N('Stratégie 4'!$J$9:$J$508))),"")</f>
        <v/>
      </c>
      <c r="I168" s="15" t="n">
        <f aca="false">SUM($G$4:G168)</f>
        <v>3.4</v>
      </c>
    </row>
    <row r="169" customFormat="false" ht="15" hidden="false" customHeight="false" outlineLevel="0" collapsed="false">
      <c r="A169" s="34" t="n">
        <v>50679</v>
      </c>
      <c r="B169" s="35" t="n">
        <f aca="false">YEAR(A169)</f>
        <v>2038</v>
      </c>
      <c r="C169" s="12" t="n">
        <f aca="false">SUMPRODUCT((MONTH('Stratégie 1'!$A$9:$A$508)=MONTH($A169))*(YEAR('Stratégie 1'!$A$9:$A$508)=$B169)*('Stratégie 1'!$K$9:$K$508&lt;&gt;""))+SUMPRODUCT((MONTH('Stratégie 2'!$A$9:$A$508)=MONTH($A169))*(YEAR('Stratégie 2'!$A$9:$A$508)=$B169)*('Stratégie 2'!$K$9:$K$508&lt;&gt;""))+SUMPRODUCT((MONTH('Stratégie 3'!$A$9:$A$508)=MONTH($A169))*(YEAR('Stratégie 3'!$A$9:$A$508)=$B169)*('Stratégie 3'!$K$9:$K$508&lt;&gt;""))+SUMPRODUCT((MONTH('Stratégie 4'!$A$9:$A$508)=MONTH($A169))*(YEAR('Stratégie 4'!$A$9:$A$508)=$B169)*('Stratégie 4'!$K$9:$K$508&lt;&gt;""))</f>
        <v>0</v>
      </c>
      <c r="D169" s="12" t="n">
        <f aca="false">SUMPRODUCT((MONTH('Stratégie 1'!$A$9:$A$508)=MONTH($A169))*(YEAR('Stratégie 1'!$A$9:$A$508)=$B169)*('Stratégie 1'!$K$9:$K$508="W"))+SUMPRODUCT((MONTH('Stratégie 2'!$A$9:$A$508)=MONTH($A169))*(YEAR('Stratégie 2'!$A$9:$A$508)=$B169)*('Stratégie 2'!$K$9:$K$508="W"))+SUMPRODUCT((MONTH('Stratégie 3'!$A$9:$A$508)=MONTH($A169))*(YEAR('Stratégie 3'!$A$9:$A$508)=$B169)*('Stratégie 3'!$K$9:$K$508="W"))+SUMPRODUCT((MONTH('Stratégie 4'!$A$9:$A$508)=MONTH($A169))*(YEAR('Stratégie 4'!$A$9:$A$508)=$B169)*('Stratégie 4'!$K$9:$K$508="W"))</f>
        <v>0</v>
      </c>
      <c r="E169" s="12" t="n">
        <f aca="false">SUMPRODUCT((MONTH('Stratégie 1'!$A$9:$A$508)=MONTH($A169))*(YEAR('Stratégie 1'!$A$9:$A$508)=$B169)*('Stratégie 1'!$K$9:$K$508="L"))+SUMPRODUCT((MONTH('Stratégie 2'!$A$9:$A$508)=MONTH($A169))*(YEAR('Stratégie 2'!$A$9:$A$508)=$B169)*('Stratégie 2'!$K$9:$K$508="L"))+SUMPRODUCT((MONTH('Stratégie 3'!$A$9:$A$508)=MONTH($A169))*(YEAR('Stratégie 3'!$A$9:$A$508)=$B169)*('Stratégie 3'!$K$9:$K$508="L"))+SUMPRODUCT((MONTH('Stratégie 4'!$A$9:$A$508)=MONTH($A169))*(YEAR('Stratégie 4'!$A$9:$A$508)=$B169)*('Stratégie 4'!$K$9:$K$508="L"))</f>
        <v>0</v>
      </c>
      <c r="F169" s="13" t="str">
        <f aca="false">IFERROR(D169/C169,"")</f>
        <v/>
      </c>
      <c r="G169" s="15" t="n">
        <f aca="false">SUMPRODUCT((MONTH('Stratégie 1'!$A$9:$A$508)=MONTH($A169))*(YEAR('Stratégie 1'!$A$9:$A$508)=$B169)*N('Stratégie 1'!$L$9:$L$508))+SUMPRODUCT((MONTH('Stratégie 2'!$A$9:$A$508)=MONTH($A169))*(YEAR('Stratégie 2'!$A$9:$A$508)=$B169)*N('Stratégie 2'!$L$9:$L$508))+SUMPRODUCT((MONTH('Stratégie 3'!$A$9:$A$508)=MONTH($A169))*(YEAR('Stratégie 3'!$A$9:$A$508)=$B169)*N('Stratégie 3'!$L$9:$L$508))+SUMPRODUCT((MONTH('Stratégie 4'!$A$9:$A$508)=MONTH($A169))*(YEAR('Stratégie 4'!$A$9:$A$508)=$B169)*N('Stratégie 4'!$L$9:$L$508))</f>
        <v>0</v>
      </c>
      <c r="H169" s="13" t="str">
        <f aca="false">IFERROR(G169/(SUMPRODUCT((MONTH('Stratégie 1'!$A$9:$A$508)=MONTH($A169))*(YEAR('Stratégie 1'!$A$9:$A$508)=$B169)*N('Stratégie 1'!$J$9:$J$508))+SUMPRODUCT((MONTH('Stratégie 2'!$A$9:$A$508)=MONTH($A169))*(YEAR('Stratégie 2'!$A$9:$A$508)=$B169)*N('Stratégie 2'!$J$9:$J$508))+SUMPRODUCT((MONTH('Stratégie 3'!$A$9:$A$508)=MONTH($A169))*(YEAR('Stratégie 3'!$A$9:$A$508)=$B169)*N('Stratégie 3'!$J$9:$J$508))+SUMPRODUCT((MONTH('Stratégie 4'!$A$9:$A$508)=MONTH($A169))*(YEAR('Stratégie 4'!$A$9:$A$508)=$B169)*N('Stratégie 4'!$J$9:$J$508))),"")</f>
        <v/>
      </c>
      <c r="I169" s="15" t="n">
        <f aca="false">SUM($G$4:G169)</f>
        <v>3.4</v>
      </c>
    </row>
    <row r="170" customFormat="false" ht="15" hidden="false" customHeight="false" outlineLevel="0" collapsed="false">
      <c r="A170" s="34" t="n">
        <v>50710</v>
      </c>
      <c r="B170" s="35" t="n">
        <f aca="false">YEAR(A170)</f>
        <v>2038</v>
      </c>
      <c r="C170" s="12" t="n">
        <f aca="false">SUMPRODUCT((MONTH('Stratégie 1'!$A$9:$A$508)=MONTH($A170))*(YEAR('Stratégie 1'!$A$9:$A$508)=$B170)*('Stratégie 1'!$K$9:$K$508&lt;&gt;""))+SUMPRODUCT((MONTH('Stratégie 2'!$A$9:$A$508)=MONTH($A170))*(YEAR('Stratégie 2'!$A$9:$A$508)=$B170)*('Stratégie 2'!$K$9:$K$508&lt;&gt;""))+SUMPRODUCT((MONTH('Stratégie 3'!$A$9:$A$508)=MONTH($A170))*(YEAR('Stratégie 3'!$A$9:$A$508)=$B170)*('Stratégie 3'!$K$9:$K$508&lt;&gt;""))+SUMPRODUCT((MONTH('Stratégie 4'!$A$9:$A$508)=MONTH($A170))*(YEAR('Stratégie 4'!$A$9:$A$508)=$B170)*('Stratégie 4'!$K$9:$K$508&lt;&gt;""))</f>
        <v>0</v>
      </c>
      <c r="D170" s="12" t="n">
        <f aca="false">SUMPRODUCT((MONTH('Stratégie 1'!$A$9:$A$508)=MONTH($A170))*(YEAR('Stratégie 1'!$A$9:$A$508)=$B170)*('Stratégie 1'!$K$9:$K$508="W"))+SUMPRODUCT((MONTH('Stratégie 2'!$A$9:$A$508)=MONTH($A170))*(YEAR('Stratégie 2'!$A$9:$A$508)=$B170)*('Stratégie 2'!$K$9:$K$508="W"))+SUMPRODUCT((MONTH('Stratégie 3'!$A$9:$A$508)=MONTH($A170))*(YEAR('Stratégie 3'!$A$9:$A$508)=$B170)*('Stratégie 3'!$K$9:$K$508="W"))+SUMPRODUCT((MONTH('Stratégie 4'!$A$9:$A$508)=MONTH($A170))*(YEAR('Stratégie 4'!$A$9:$A$508)=$B170)*('Stratégie 4'!$K$9:$K$508="W"))</f>
        <v>0</v>
      </c>
      <c r="E170" s="12" t="n">
        <f aca="false">SUMPRODUCT((MONTH('Stratégie 1'!$A$9:$A$508)=MONTH($A170))*(YEAR('Stratégie 1'!$A$9:$A$508)=$B170)*('Stratégie 1'!$K$9:$K$508="L"))+SUMPRODUCT((MONTH('Stratégie 2'!$A$9:$A$508)=MONTH($A170))*(YEAR('Stratégie 2'!$A$9:$A$508)=$B170)*('Stratégie 2'!$K$9:$K$508="L"))+SUMPRODUCT((MONTH('Stratégie 3'!$A$9:$A$508)=MONTH($A170))*(YEAR('Stratégie 3'!$A$9:$A$508)=$B170)*('Stratégie 3'!$K$9:$K$508="L"))+SUMPRODUCT((MONTH('Stratégie 4'!$A$9:$A$508)=MONTH($A170))*(YEAR('Stratégie 4'!$A$9:$A$508)=$B170)*('Stratégie 4'!$K$9:$K$508="L"))</f>
        <v>0</v>
      </c>
      <c r="F170" s="13" t="str">
        <f aca="false">IFERROR(D170/C170,"")</f>
        <v/>
      </c>
      <c r="G170" s="15" t="n">
        <f aca="false">SUMPRODUCT((MONTH('Stratégie 1'!$A$9:$A$508)=MONTH($A170))*(YEAR('Stratégie 1'!$A$9:$A$508)=$B170)*N('Stratégie 1'!$L$9:$L$508))+SUMPRODUCT((MONTH('Stratégie 2'!$A$9:$A$508)=MONTH($A170))*(YEAR('Stratégie 2'!$A$9:$A$508)=$B170)*N('Stratégie 2'!$L$9:$L$508))+SUMPRODUCT((MONTH('Stratégie 3'!$A$9:$A$508)=MONTH($A170))*(YEAR('Stratégie 3'!$A$9:$A$508)=$B170)*N('Stratégie 3'!$L$9:$L$508))+SUMPRODUCT((MONTH('Stratégie 4'!$A$9:$A$508)=MONTH($A170))*(YEAR('Stratégie 4'!$A$9:$A$508)=$B170)*N('Stratégie 4'!$L$9:$L$508))</f>
        <v>0</v>
      </c>
      <c r="H170" s="13" t="str">
        <f aca="false">IFERROR(G170/(SUMPRODUCT((MONTH('Stratégie 1'!$A$9:$A$508)=MONTH($A170))*(YEAR('Stratégie 1'!$A$9:$A$508)=$B170)*N('Stratégie 1'!$J$9:$J$508))+SUMPRODUCT((MONTH('Stratégie 2'!$A$9:$A$508)=MONTH($A170))*(YEAR('Stratégie 2'!$A$9:$A$508)=$B170)*N('Stratégie 2'!$J$9:$J$508))+SUMPRODUCT((MONTH('Stratégie 3'!$A$9:$A$508)=MONTH($A170))*(YEAR('Stratégie 3'!$A$9:$A$508)=$B170)*N('Stratégie 3'!$J$9:$J$508))+SUMPRODUCT((MONTH('Stratégie 4'!$A$9:$A$508)=MONTH($A170))*(YEAR('Stratégie 4'!$A$9:$A$508)=$B170)*N('Stratégie 4'!$J$9:$J$508))),"")</f>
        <v/>
      </c>
      <c r="I170" s="15" t="n">
        <f aca="false">SUM($G$4:G170)</f>
        <v>3.4</v>
      </c>
    </row>
    <row r="171" customFormat="false" ht="15" hidden="false" customHeight="false" outlineLevel="0" collapsed="false">
      <c r="A171" s="34" t="n">
        <v>50740</v>
      </c>
      <c r="B171" s="35" t="n">
        <f aca="false">YEAR(A171)</f>
        <v>2038</v>
      </c>
      <c r="C171" s="12" t="n">
        <f aca="false">SUMPRODUCT((MONTH('Stratégie 1'!$A$9:$A$508)=MONTH($A171))*(YEAR('Stratégie 1'!$A$9:$A$508)=$B171)*('Stratégie 1'!$K$9:$K$508&lt;&gt;""))+SUMPRODUCT((MONTH('Stratégie 2'!$A$9:$A$508)=MONTH($A171))*(YEAR('Stratégie 2'!$A$9:$A$508)=$B171)*('Stratégie 2'!$K$9:$K$508&lt;&gt;""))+SUMPRODUCT((MONTH('Stratégie 3'!$A$9:$A$508)=MONTH($A171))*(YEAR('Stratégie 3'!$A$9:$A$508)=$B171)*('Stratégie 3'!$K$9:$K$508&lt;&gt;""))+SUMPRODUCT((MONTH('Stratégie 4'!$A$9:$A$508)=MONTH($A171))*(YEAR('Stratégie 4'!$A$9:$A$508)=$B171)*('Stratégie 4'!$K$9:$K$508&lt;&gt;""))</f>
        <v>0</v>
      </c>
      <c r="D171" s="12" t="n">
        <f aca="false">SUMPRODUCT((MONTH('Stratégie 1'!$A$9:$A$508)=MONTH($A171))*(YEAR('Stratégie 1'!$A$9:$A$508)=$B171)*('Stratégie 1'!$K$9:$K$508="W"))+SUMPRODUCT((MONTH('Stratégie 2'!$A$9:$A$508)=MONTH($A171))*(YEAR('Stratégie 2'!$A$9:$A$508)=$B171)*('Stratégie 2'!$K$9:$K$508="W"))+SUMPRODUCT((MONTH('Stratégie 3'!$A$9:$A$508)=MONTH($A171))*(YEAR('Stratégie 3'!$A$9:$A$508)=$B171)*('Stratégie 3'!$K$9:$K$508="W"))+SUMPRODUCT((MONTH('Stratégie 4'!$A$9:$A$508)=MONTH($A171))*(YEAR('Stratégie 4'!$A$9:$A$508)=$B171)*('Stratégie 4'!$K$9:$K$508="W"))</f>
        <v>0</v>
      </c>
      <c r="E171" s="12" t="n">
        <f aca="false">SUMPRODUCT((MONTH('Stratégie 1'!$A$9:$A$508)=MONTH($A171))*(YEAR('Stratégie 1'!$A$9:$A$508)=$B171)*('Stratégie 1'!$K$9:$K$508="L"))+SUMPRODUCT((MONTH('Stratégie 2'!$A$9:$A$508)=MONTH($A171))*(YEAR('Stratégie 2'!$A$9:$A$508)=$B171)*('Stratégie 2'!$K$9:$K$508="L"))+SUMPRODUCT((MONTH('Stratégie 3'!$A$9:$A$508)=MONTH($A171))*(YEAR('Stratégie 3'!$A$9:$A$508)=$B171)*('Stratégie 3'!$K$9:$K$508="L"))+SUMPRODUCT((MONTH('Stratégie 4'!$A$9:$A$508)=MONTH($A171))*(YEAR('Stratégie 4'!$A$9:$A$508)=$B171)*('Stratégie 4'!$K$9:$K$508="L"))</f>
        <v>0</v>
      </c>
      <c r="F171" s="13" t="str">
        <f aca="false">IFERROR(D171/C171,"")</f>
        <v/>
      </c>
      <c r="G171" s="15" t="n">
        <f aca="false">SUMPRODUCT((MONTH('Stratégie 1'!$A$9:$A$508)=MONTH($A171))*(YEAR('Stratégie 1'!$A$9:$A$508)=$B171)*N('Stratégie 1'!$L$9:$L$508))+SUMPRODUCT((MONTH('Stratégie 2'!$A$9:$A$508)=MONTH($A171))*(YEAR('Stratégie 2'!$A$9:$A$508)=$B171)*N('Stratégie 2'!$L$9:$L$508))+SUMPRODUCT((MONTH('Stratégie 3'!$A$9:$A$508)=MONTH($A171))*(YEAR('Stratégie 3'!$A$9:$A$508)=$B171)*N('Stratégie 3'!$L$9:$L$508))+SUMPRODUCT((MONTH('Stratégie 4'!$A$9:$A$508)=MONTH($A171))*(YEAR('Stratégie 4'!$A$9:$A$508)=$B171)*N('Stratégie 4'!$L$9:$L$508))</f>
        <v>0</v>
      </c>
      <c r="H171" s="13" t="str">
        <f aca="false">IFERROR(G171/(SUMPRODUCT((MONTH('Stratégie 1'!$A$9:$A$508)=MONTH($A171))*(YEAR('Stratégie 1'!$A$9:$A$508)=$B171)*N('Stratégie 1'!$J$9:$J$508))+SUMPRODUCT((MONTH('Stratégie 2'!$A$9:$A$508)=MONTH($A171))*(YEAR('Stratégie 2'!$A$9:$A$508)=$B171)*N('Stratégie 2'!$J$9:$J$508))+SUMPRODUCT((MONTH('Stratégie 3'!$A$9:$A$508)=MONTH($A171))*(YEAR('Stratégie 3'!$A$9:$A$508)=$B171)*N('Stratégie 3'!$J$9:$J$508))+SUMPRODUCT((MONTH('Stratégie 4'!$A$9:$A$508)=MONTH($A171))*(YEAR('Stratégie 4'!$A$9:$A$508)=$B171)*N('Stratégie 4'!$J$9:$J$508))),"")</f>
        <v/>
      </c>
      <c r="I171" s="15" t="n">
        <f aca="false">SUM($G$4:G171)</f>
        <v>3.4</v>
      </c>
    </row>
    <row r="172" customFormat="false" ht="15" hidden="false" customHeight="false" outlineLevel="0" collapsed="false">
      <c r="A172" s="34" t="n">
        <v>50771</v>
      </c>
      <c r="B172" s="35" t="n">
        <f aca="false">YEAR(A172)</f>
        <v>2039</v>
      </c>
      <c r="C172" s="12" t="n">
        <f aca="false">SUMPRODUCT((MONTH('Stratégie 1'!$A$9:$A$508)=MONTH($A172))*(YEAR('Stratégie 1'!$A$9:$A$508)=$B172)*('Stratégie 1'!$K$9:$K$508&lt;&gt;""))+SUMPRODUCT((MONTH('Stratégie 2'!$A$9:$A$508)=MONTH($A172))*(YEAR('Stratégie 2'!$A$9:$A$508)=$B172)*('Stratégie 2'!$K$9:$K$508&lt;&gt;""))+SUMPRODUCT((MONTH('Stratégie 3'!$A$9:$A$508)=MONTH($A172))*(YEAR('Stratégie 3'!$A$9:$A$508)=$B172)*('Stratégie 3'!$K$9:$K$508&lt;&gt;""))+SUMPRODUCT((MONTH('Stratégie 4'!$A$9:$A$508)=MONTH($A172))*(YEAR('Stratégie 4'!$A$9:$A$508)=$B172)*('Stratégie 4'!$K$9:$K$508&lt;&gt;""))</f>
        <v>0</v>
      </c>
      <c r="D172" s="12" t="n">
        <f aca="false">SUMPRODUCT((MONTH('Stratégie 1'!$A$9:$A$508)=MONTH($A172))*(YEAR('Stratégie 1'!$A$9:$A$508)=$B172)*('Stratégie 1'!$K$9:$K$508="W"))+SUMPRODUCT((MONTH('Stratégie 2'!$A$9:$A$508)=MONTH($A172))*(YEAR('Stratégie 2'!$A$9:$A$508)=$B172)*('Stratégie 2'!$K$9:$K$508="W"))+SUMPRODUCT((MONTH('Stratégie 3'!$A$9:$A$508)=MONTH($A172))*(YEAR('Stratégie 3'!$A$9:$A$508)=$B172)*('Stratégie 3'!$K$9:$K$508="W"))+SUMPRODUCT((MONTH('Stratégie 4'!$A$9:$A$508)=MONTH($A172))*(YEAR('Stratégie 4'!$A$9:$A$508)=$B172)*('Stratégie 4'!$K$9:$K$508="W"))</f>
        <v>0</v>
      </c>
      <c r="E172" s="12" t="n">
        <f aca="false">SUMPRODUCT((MONTH('Stratégie 1'!$A$9:$A$508)=MONTH($A172))*(YEAR('Stratégie 1'!$A$9:$A$508)=$B172)*('Stratégie 1'!$K$9:$K$508="L"))+SUMPRODUCT((MONTH('Stratégie 2'!$A$9:$A$508)=MONTH($A172))*(YEAR('Stratégie 2'!$A$9:$A$508)=$B172)*('Stratégie 2'!$K$9:$K$508="L"))+SUMPRODUCT((MONTH('Stratégie 3'!$A$9:$A$508)=MONTH($A172))*(YEAR('Stratégie 3'!$A$9:$A$508)=$B172)*('Stratégie 3'!$K$9:$K$508="L"))+SUMPRODUCT((MONTH('Stratégie 4'!$A$9:$A$508)=MONTH($A172))*(YEAR('Stratégie 4'!$A$9:$A$508)=$B172)*('Stratégie 4'!$K$9:$K$508="L"))</f>
        <v>0</v>
      </c>
      <c r="F172" s="13" t="str">
        <f aca="false">IFERROR(D172/C172,"")</f>
        <v/>
      </c>
      <c r="G172" s="15" t="n">
        <f aca="false">SUMPRODUCT((MONTH('Stratégie 1'!$A$9:$A$508)=MONTH($A172))*(YEAR('Stratégie 1'!$A$9:$A$508)=$B172)*N('Stratégie 1'!$L$9:$L$508))+SUMPRODUCT((MONTH('Stratégie 2'!$A$9:$A$508)=MONTH($A172))*(YEAR('Stratégie 2'!$A$9:$A$508)=$B172)*N('Stratégie 2'!$L$9:$L$508))+SUMPRODUCT((MONTH('Stratégie 3'!$A$9:$A$508)=MONTH($A172))*(YEAR('Stratégie 3'!$A$9:$A$508)=$B172)*N('Stratégie 3'!$L$9:$L$508))+SUMPRODUCT((MONTH('Stratégie 4'!$A$9:$A$508)=MONTH($A172))*(YEAR('Stratégie 4'!$A$9:$A$508)=$B172)*N('Stratégie 4'!$L$9:$L$508))</f>
        <v>0</v>
      </c>
      <c r="H172" s="13" t="str">
        <f aca="false">IFERROR(G172/(SUMPRODUCT((MONTH('Stratégie 1'!$A$9:$A$508)=MONTH($A172))*(YEAR('Stratégie 1'!$A$9:$A$508)=$B172)*N('Stratégie 1'!$J$9:$J$508))+SUMPRODUCT((MONTH('Stratégie 2'!$A$9:$A$508)=MONTH($A172))*(YEAR('Stratégie 2'!$A$9:$A$508)=$B172)*N('Stratégie 2'!$J$9:$J$508))+SUMPRODUCT((MONTH('Stratégie 3'!$A$9:$A$508)=MONTH($A172))*(YEAR('Stratégie 3'!$A$9:$A$508)=$B172)*N('Stratégie 3'!$J$9:$J$508))+SUMPRODUCT((MONTH('Stratégie 4'!$A$9:$A$508)=MONTH($A172))*(YEAR('Stratégie 4'!$A$9:$A$508)=$B172)*N('Stratégie 4'!$J$9:$J$508))),"")</f>
        <v/>
      </c>
      <c r="I172" s="15" t="n">
        <f aca="false">SUM($G$4:G172)</f>
        <v>3.4</v>
      </c>
    </row>
    <row r="173" customFormat="false" ht="15" hidden="false" customHeight="false" outlineLevel="0" collapsed="false">
      <c r="A173" s="34" t="n">
        <v>50802</v>
      </c>
      <c r="B173" s="35" t="n">
        <f aca="false">YEAR(A173)</f>
        <v>2039</v>
      </c>
      <c r="C173" s="12" t="n">
        <f aca="false">SUMPRODUCT((MONTH('Stratégie 1'!$A$9:$A$508)=MONTH($A173))*(YEAR('Stratégie 1'!$A$9:$A$508)=$B173)*('Stratégie 1'!$K$9:$K$508&lt;&gt;""))+SUMPRODUCT((MONTH('Stratégie 2'!$A$9:$A$508)=MONTH($A173))*(YEAR('Stratégie 2'!$A$9:$A$508)=$B173)*('Stratégie 2'!$K$9:$K$508&lt;&gt;""))+SUMPRODUCT((MONTH('Stratégie 3'!$A$9:$A$508)=MONTH($A173))*(YEAR('Stratégie 3'!$A$9:$A$508)=$B173)*('Stratégie 3'!$K$9:$K$508&lt;&gt;""))+SUMPRODUCT((MONTH('Stratégie 4'!$A$9:$A$508)=MONTH($A173))*(YEAR('Stratégie 4'!$A$9:$A$508)=$B173)*('Stratégie 4'!$K$9:$K$508&lt;&gt;""))</f>
        <v>0</v>
      </c>
      <c r="D173" s="12" t="n">
        <f aca="false">SUMPRODUCT((MONTH('Stratégie 1'!$A$9:$A$508)=MONTH($A173))*(YEAR('Stratégie 1'!$A$9:$A$508)=$B173)*('Stratégie 1'!$K$9:$K$508="W"))+SUMPRODUCT((MONTH('Stratégie 2'!$A$9:$A$508)=MONTH($A173))*(YEAR('Stratégie 2'!$A$9:$A$508)=$B173)*('Stratégie 2'!$K$9:$K$508="W"))+SUMPRODUCT((MONTH('Stratégie 3'!$A$9:$A$508)=MONTH($A173))*(YEAR('Stratégie 3'!$A$9:$A$508)=$B173)*('Stratégie 3'!$K$9:$K$508="W"))+SUMPRODUCT((MONTH('Stratégie 4'!$A$9:$A$508)=MONTH($A173))*(YEAR('Stratégie 4'!$A$9:$A$508)=$B173)*('Stratégie 4'!$K$9:$K$508="W"))</f>
        <v>0</v>
      </c>
      <c r="E173" s="12" t="n">
        <f aca="false">SUMPRODUCT((MONTH('Stratégie 1'!$A$9:$A$508)=MONTH($A173))*(YEAR('Stratégie 1'!$A$9:$A$508)=$B173)*('Stratégie 1'!$K$9:$K$508="L"))+SUMPRODUCT((MONTH('Stratégie 2'!$A$9:$A$508)=MONTH($A173))*(YEAR('Stratégie 2'!$A$9:$A$508)=$B173)*('Stratégie 2'!$K$9:$K$508="L"))+SUMPRODUCT((MONTH('Stratégie 3'!$A$9:$A$508)=MONTH($A173))*(YEAR('Stratégie 3'!$A$9:$A$508)=$B173)*('Stratégie 3'!$K$9:$K$508="L"))+SUMPRODUCT((MONTH('Stratégie 4'!$A$9:$A$508)=MONTH($A173))*(YEAR('Stratégie 4'!$A$9:$A$508)=$B173)*('Stratégie 4'!$K$9:$K$508="L"))</f>
        <v>0</v>
      </c>
      <c r="F173" s="13" t="str">
        <f aca="false">IFERROR(D173/C173,"")</f>
        <v/>
      </c>
      <c r="G173" s="15" t="n">
        <f aca="false">SUMPRODUCT((MONTH('Stratégie 1'!$A$9:$A$508)=MONTH($A173))*(YEAR('Stratégie 1'!$A$9:$A$508)=$B173)*N('Stratégie 1'!$L$9:$L$508))+SUMPRODUCT((MONTH('Stratégie 2'!$A$9:$A$508)=MONTH($A173))*(YEAR('Stratégie 2'!$A$9:$A$508)=$B173)*N('Stratégie 2'!$L$9:$L$508))+SUMPRODUCT((MONTH('Stratégie 3'!$A$9:$A$508)=MONTH($A173))*(YEAR('Stratégie 3'!$A$9:$A$508)=$B173)*N('Stratégie 3'!$L$9:$L$508))+SUMPRODUCT((MONTH('Stratégie 4'!$A$9:$A$508)=MONTH($A173))*(YEAR('Stratégie 4'!$A$9:$A$508)=$B173)*N('Stratégie 4'!$L$9:$L$508))</f>
        <v>0</v>
      </c>
      <c r="H173" s="13" t="str">
        <f aca="false">IFERROR(G173/(SUMPRODUCT((MONTH('Stratégie 1'!$A$9:$A$508)=MONTH($A173))*(YEAR('Stratégie 1'!$A$9:$A$508)=$B173)*N('Stratégie 1'!$J$9:$J$508))+SUMPRODUCT((MONTH('Stratégie 2'!$A$9:$A$508)=MONTH($A173))*(YEAR('Stratégie 2'!$A$9:$A$508)=$B173)*N('Stratégie 2'!$J$9:$J$508))+SUMPRODUCT((MONTH('Stratégie 3'!$A$9:$A$508)=MONTH($A173))*(YEAR('Stratégie 3'!$A$9:$A$508)=$B173)*N('Stratégie 3'!$J$9:$J$508))+SUMPRODUCT((MONTH('Stratégie 4'!$A$9:$A$508)=MONTH($A173))*(YEAR('Stratégie 4'!$A$9:$A$508)=$B173)*N('Stratégie 4'!$J$9:$J$508))),"")</f>
        <v/>
      </c>
      <c r="I173" s="15" t="n">
        <f aca="false">SUM($G$4:G173)</f>
        <v>3.4</v>
      </c>
    </row>
    <row r="174" customFormat="false" ht="15" hidden="false" customHeight="false" outlineLevel="0" collapsed="false">
      <c r="A174" s="34" t="n">
        <v>50830</v>
      </c>
      <c r="B174" s="35" t="n">
        <f aca="false">YEAR(A174)</f>
        <v>2039</v>
      </c>
      <c r="C174" s="12" t="n">
        <f aca="false">SUMPRODUCT((MONTH('Stratégie 1'!$A$9:$A$508)=MONTH($A174))*(YEAR('Stratégie 1'!$A$9:$A$508)=$B174)*('Stratégie 1'!$K$9:$K$508&lt;&gt;""))+SUMPRODUCT((MONTH('Stratégie 2'!$A$9:$A$508)=MONTH($A174))*(YEAR('Stratégie 2'!$A$9:$A$508)=$B174)*('Stratégie 2'!$K$9:$K$508&lt;&gt;""))+SUMPRODUCT((MONTH('Stratégie 3'!$A$9:$A$508)=MONTH($A174))*(YEAR('Stratégie 3'!$A$9:$A$508)=$B174)*('Stratégie 3'!$K$9:$K$508&lt;&gt;""))+SUMPRODUCT((MONTH('Stratégie 4'!$A$9:$A$508)=MONTH($A174))*(YEAR('Stratégie 4'!$A$9:$A$508)=$B174)*('Stratégie 4'!$K$9:$K$508&lt;&gt;""))</f>
        <v>0</v>
      </c>
      <c r="D174" s="12" t="n">
        <f aca="false">SUMPRODUCT((MONTH('Stratégie 1'!$A$9:$A$508)=MONTH($A174))*(YEAR('Stratégie 1'!$A$9:$A$508)=$B174)*('Stratégie 1'!$K$9:$K$508="W"))+SUMPRODUCT((MONTH('Stratégie 2'!$A$9:$A$508)=MONTH($A174))*(YEAR('Stratégie 2'!$A$9:$A$508)=$B174)*('Stratégie 2'!$K$9:$K$508="W"))+SUMPRODUCT((MONTH('Stratégie 3'!$A$9:$A$508)=MONTH($A174))*(YEAR('Stratégie 3'!$A$9:$A$508)=$B174)*('Stratégie 3'!$K$9:$K$508="W"))+SUMPRODUCT((MONTH('Stratégie 4'!$A$9:$A$508)=MONTH($A174))*(YEAR('Stratégie 4'!$A$9:$A$508)=$B174)*('Stratégie 4'!$K$9:$K$508="W"))</f>
        <v>0</v>
      </c>
      <c r="E174" s="12" t="n">
        <f aca="false">SUMPRODUCT((MONTH('Stratégie 1'!$A$9:$A$508)=MONTH($A174))*(YEAR('Stratégie 1'!$A$9:$A$508)=$B174)*('Stratégie 1'!$K$9:$K$508="L"))+SUMPRODUCT((MONTH('Stratégie 2'!$A$9:$A$508)=MONTH($A174))*(YEAR('Stratégie 2'!$A$9:$A$508)=$B174)*('Stratégie 2'!$K$9:$K$508="L"))+SUMPRODUCT((MONTH('Stratégie 3'!$A$9:$A$508)=MONTH($A174))*(YEAR('Stratégie 3'!$A$9:$A$508)=$B174)*('Stratégie 3'!$K$9:$K$508="L"))+SUMPRODUCT((MONTH('Stratégie 4'!$A$9:$A$508)=MONTH($A174))*(YEAR('Stratégie 4'!$A$9:$A$508)=$B174)*('Stratégie 4'!$K$9:$K$508="L"))</f>
        <v>0</v>
      </c>
      <c r="F174" s="13" t="str">
        <f aca="false">IFERROR(D174/C174,"")</f>
        <v/>
      </c>
      <c r="G174" s="15" t="n">
        <f aca="false">SUMPRODUCT((MONTH('Stratégie 1'!$A$9:$A$508)=MONTH($A174))*(YEAR('Stratégie 1'!$A$9:$A$508)=$B174)*N('Stratégie 1'!$L$9:$L$508))+SUMPRODUCT((MONTH('Stratégie 2'!$A$9:$A$508)=MONTH($A174))*(YEAR('Stratégie 2'!$A$9:$A$508)=$B174)*N('Stratégie 2'!$L$9:$L$508))+SUMPRODUCT((MONTH('Stratégie 3'!$A$9:$A$508)=MONTH($A174))*(YEAR('Stratégie 3'!$A$9:$A$508)=$B174)*N('Stratégie 3'!$L$9:$L$508))+SUMPRODUCT((MONTH('Stratégie 4'!$A$9:$A$508)=MONTH($A174))*(YEAR('Stratégie 4'!$A$9:$A$508)=$B174)*N('Stratégie 4'!$L$9:$L$508))</f>
        <v>0</v>
      </c>
      <c r="H174" s="13" t="str">
        <f aca="false">IFERROR(G174/(SUMPRODUCT((MONTH('Stratégie 1'!$A$9:$A$508)=MONTH($A174))*(YEAR('Stratégie 1'!$A$9:$A$508)=$B174)*N('Stratégie 1'!$J$9:$J$508))+SUMPRODUCT((MONTH('Stratégie 2'!$A$9:$A$508)=MONTH($A174))*(YEAR('Stratégie 2'!$A$9:$A$508)=$B174)*N('Stratégie 2'!$J$9:$J$508))+SUMPRODUCT((MONTH('Stratégie 3'!$A$9:$A$508)=MONTH($A174))*(YEAR('Stratégie 3'!$A$9:$A$508)=$B174)*N('Stratégie 3'!$J$9:$J$508))+SUMPRODUCT((MONTH('Stratégie 4'!$A$9:$A$508)=MONTH($A174))*(YEAR('Stratégie 4'!$A$9:$A$508)=$B174)*N('Stratégie 4'!$J$9:$J$508))),"")</f>
        <v/>
      </c>
      <c r="I174" s="15" t="n">
        <f aca="false">SUM($G$4:G174)</f>
        <v>3.4</v>
      </c>
    </row>
    <row r="175" customFormat="false" ht="15" hidden="false" customHeight="false" outlineLevel="0" collapsed="false">
      <c r="A175" s="34" t="n">
        <v>50861</v>
      </c>
      <c r="B175" s="35" t="n">
        <f aca="false">YEAR(A175)</f>
        <v>2039</v>
      </c>
      <c r="C175" s="12" t="n">
        <f aca="false">SUMPRODUCT((MONTH('Stratégie 1'!$A$9:$A$508)=MONTH($A175))*(YEAR('Stratégie 1'!$A$9:$A$508)=$B175)*('Stratégie 1'!$K$9:$K$508&lt;&gt;""))+SUMPRODUCT((MONTH('Stratégie 2'!$A$9:$A$508)=MONTH($A175))*(YEAR('Stratégie 2'!$A$9:$A$508)=$B175)*('Stratégie 2'!$K$9:$K$508&lt;&gt;""))+SUMPRODUCT((MONTH('Stratégie 3'!$A$9:$A$508)=MONTH($A175))*(YEAR('Stratégie 3'!$A$9:$A$508)=$B175)*('Stratégie 3'!$K$9:$K$508&lt;&gt;""))+SUMPRODUCT((MONTH('Stratégie 4'!$A$9:$A$508)=MONTH($A175))*(YEAR('Stratégie 4'!$A$9:$A$508)=$B175)*('Stratégie 4'!$K$9:$K$508&lt;&gt;""))</f>
        <v>0</v>
      </c>
      <c r="D175" s="12" t="n">
        <f aca="false">SUMPRODUCT((MONTH('Stratégie 1'!$A$9:$A$508)=MONTH($A175))*(YEAR('Stratégie 1'!$A$9:$A$508)=$B175)*('Stratégie 1'!$K$9:$K$508="W"))+SUMPRODUCT((MONTH('Stratégie 2'!$A$9:$A$508)=MONTH($A175))*(YEAR('Stratégie 2'!$A$9:$A$508)=$B175)*('Stratégie 2'!$K$9:$K$508="W"))+SUMPRODUCT((MONTH('Stratégie 3'!$A$9:$A$508)=MONTH($A175))*(YEAR('Stratégie 3'!$A$9:$A$508)=$B175)*('Stratégie 3'!$K$9:$K$508="W"))+SUMPRODUCT((MONTH('Stratégie 4'!$A$9:$A$508)=MONTH($A175))*(YEAR('Stratégie 4'!$A$9:$A$508)=$B175)*('Stratégie 4'!$K$9:$K$508="W"))</f>
        <v>0</v>
      </c>
      <c r="E175" s="12" t="n">
        <f aca="false">SUMPRODUCT((MONTH('Stratégie 1'!$A$9:$A$508)=MONTH($A175))*(YEAR('Stratégie 1'!$A$9:$A$508)=$B175)*('Stratégie 1'!$K$9:$K$508="L"))+SUMPRODUCT((MONTH('Stratégie 2'!$A$9:$A$508)=MONTH($A175))*(YEAR('Stratégie 2'!$A$9:$A$508)=$B175)*('Stratégie 2'!$K$9:$K$508="L"))+SUMPRODUCT((MONTH('Stratégie 3'!$A$9:$A$508)=MONTH($A175))*(YEAR('Stratégie 3'!$A$9:$A$508)=$B175)*('Stratégie 3'!$K$9:$K$508="L"))+SUMPRODUCT((MONTH('Stratégie 4'!$A$9:$A$508)=MONTH($A175))*(YEAR('Stratégie 4'!$A$9:$A$508)=$B175)*('Stratégie 4'!$K$9:$K$508="L"))</f>
        <v>0</v>
      </c>
      <c r="F175" s="13" t="str">
        <f aca="false">IFERROR(D175/C175,"")</f>
        <v/>
      </c>
      <c r="G175" s="15" t="n">
        <f aca="false">SUMPRODUCT((MONTH('Stratégie 1'!$A$9:$A$508)=MONTH($A175))*(YEAR('Stratégie 1'!$A$9:$A$508)=$B175)*N('Stratégie 1'!$L$9:$L$508))+SUMPRODUCT((MONTH('Stratégie 2'!$A$9:$A$508)=MONTH($A175))*(YEAR('Stratégie 2'!$A$9:$A$508)=$B175)*N('Stratégie 2'!$L$9:$L$508))+SUMPRODUCT((MONTH('Stratégie 3'!$A$9:$A$508)=MONTH($A175))*(YEAR('Stratégie 3'!$A$9:$A$508)=$B175)*N('Stratégie 3'!$L$9:$L$508))+SUMPRODUCT((MONTH('Stratégie 4'!$A$9:$A$508)=MONTH($A175))*(YEAR('Stratégie 4'!$A$9:$A$508)=$B175)*N('Stratégie 4'!$L$9:$L$508))</f>
        <v>0</v>
      </c>
      <c r="H175" s="13" t="str">
        <f aca="false">IFERROR(G175/(SUMPRODUCT((MONTH('Stratégie 1'!$A$9:$A$508)=MONTH($A175))*(YEAR('Stratégie 1'!$A$9:$A$508)=$B175)*N('Stratégie 1'!$J$9:$J$508))+SUMPRODUCT((MONTH('Stratégie 2'!$A$9:$A$508)=MONTH($A175))*(YEAR('Stratégie 2'!$A$9:$A$508)=$B175)*N('Stratégie 2'!$J$9:$J$508))+SUMPRODUCT((MONTH('Stratégie 3'!$A$9:$A$508)=MONTH($A175))*(YEAR('Stratégie 3'!$A$9:$A$508)=$B175)*N('Stratégie 3'!$J$9:$J$508))+SUMPRODUCT((MONTH('Stratégie 4'!$A$9:$A$508)=MONTH($A175))*(YEAR('Stratégie 4'!$A$9:$A$508)=$B175)*N('Stratégie 4'!$J$9:$J$508))),"")</f>
        <v/>
      </c>
      <c r="I175" s="15" t="n">
        <f aca="false">SUM($G$4:G175)</f>
        <v>3.4</v>
      </c>
    </row>
    <row r="176" customFormat="false" ht="15" hidden="false" customHeight="false" outlineLevel="0" collapsed="false">
      <c r="A176" s="34" t="n">
        <v>50891</v>
      </c>
      <c r="B176" s="35" t="n">
        <f aca="false">YEAR(A176)</f>
        <v>2039</v>
      </c>
      <c r="C176" s="12" t="n">
        <f aca="false">SUMPRODUCT((MONTH('Stratégie 1'!$A$9:$A$508)=MONTH($A176))*(YEAR('Stratégie 1'!$A$9:$A$508)=$B176)*('Stratégie 1'!$K$9:$K$508&lt;&gt;""))+SUMPRODUCT((MONTH('Stratégie 2'!$A$9:$A$508)=MONTH($A176))*(YEAR('Stratégie 2'!$A$9:$A$508)=$B176)*('Stratégie 2'!$K$9:$K$508&lt;&gt;""))+SUMPRODUCT((MONTH('Stratégie 3'!$A$9:$A$508)=MONTH($A176))*(YEAR('Stratégie 3'!$A$9:$A$508)=$B176)*('Stratégie 3'!$K$9:$K$508&lt;&gt;""))+SUMPRODUCT((MONTH('Stratégie 4'!$A$9:$A$508)=MONTH($A176))*(YEAR('Stratégie 4'!$A$9:$A$508)=$B176)*('Stratégie 4'!$K$9:$K$508&lt;&gt;""))</f>
        <v>0</v>
      </c>
      <c r="D176" s="12" t="n">
        <f aca="false">SUMPRODUCT((MONTH('Stratégie 1'!$A$9:$A$508)=MONTH($A176))*(YEAR('Stratégie 1'!$A$9:$A$508)=$B176)*('Stratégie 1'!$K$9:$K$508="W"))+SUMPRODUCT((MONTH('Stratégie 2'!$A$9:$A$508)=MONTH($A176))*(YEAR('Stratégie 2'!$A$9:$A$508)=$B176)*('Stratégie 2'!$K$9:$K$508="W"))+SUMPRODUCT((MONTH('Stratégie 3'!$A$9:$A$508)=MONTH($A176))*(YEAR('Stratégie 3'!$A$9:$A$508)=$B176)*('Stratégie 3'!$K$9:$K$508="W"))+SUMPRODUCT((MONTH('Stratégie 4'!$A$9:$A$508)=MONTH($A176))*(YEAR('Stratégie 4'!$A$9:$A$508)=$B176)*('Stratégie 4'!$K$9:$K$508="W"))</f>
        <v>0</v>
      </c>
      <c r="E176" s="12" t="n">
        <f aca="false">SUMPRODUCT((MONTH('Stratégie 1'!$A$9:$A$508)=MONTH($A176))*(YEAR('Stratégie 1'!$A$9:$A$508)=$B176)*('Stratégie 1'!$K$9:$K$508="L"))+SUMPRODUCT((MONTH('Stratégie 2'!$A$9:$A$508)=MONTH($A176))*(YEAR('Stratégie 2'!$A$9:$A$508)=$B176)*('Stratégie 2'!$K$9:$K$508="L"))+SUMPRODUCT((MONTH('Stratégie 3'!$A$9:$A$508)=MONTH($A176))*(YEAR('Stratégie 3'!$A$9:$A$508)=$B176)*('Stratégie 3'!$K$9:$K$508="L"))+SUMPRODUCT((MONTH('Stratégie 4'!$A$9:$A$508)=MONTH($A176))*(YEAR('Stratégie 4'!$A$9:$A$508)=$B176)*('Stratégie 4'!$K$9:$K$508="L"))</f>
        <v>0</v>
      </c>
      <c r="F176" s="13" t="str">
        <f aca="false">IFERROR(D176/C176,"")</f>
        <v/>
      </c>
      <c r="G176" s="15" t="n">
        <f aca="false">SUMPRODUCT((MONTH('Stratégie 1'!$A$9:$A$508)=MONTH($A176))*(YEAR('Stratégie 1'!$A$9:$A$508)=$B176)*N('Stratégie 1'!$L$9:$L$508))+SUMPRODUCT((MONTH('Stratégie 2'!$A$9:$A$508)=MONTH($A176))*(YEAR('Stratégie 2'!$A$9:$A$508)=$B176)*N('Stratégie 2'!$L$9:$L$508))+SUMPRODUCT((MONTH('Stratégie 3'!$A$9:$A$508)=MONTH($A176))*(YEAR('Stratégie 3'!$A$9:$A$508)=$B176)*N('Stratégie 3'!$L$9:$L$508))+SUMPRODUCT((MONTH('Stratégie 4'!$A$9:$A$508)=MONTH($A176))*(YEAR('Stratégie 4'!$A$9:$A$508)=$B176)*N('Stratégie 4'!$L$9:$L$508))</f>
        <v>0</v>
      </c>
      <c r="H176" s="13" t="str">
        <f aca="false">IFERROR(G176/(SUMPRODUCT((MONTH('Stratégie 1'!$A$9:$A$508)=MONTH($A176))*(YEAR('Stratégie 1'!$A$9:$A$508)=$B176)*N('Stratégie 1'!$J$9:$J$508))+SUMPRODUCT((MONTH('Stratégie 2'!$A$9:$A$508)=MONTH($A176))*(YEAR('Stratégie 2'!$A$9:$A$508)=$B176)*N('Stratégie 2'!$J$9:$J$508))+SUMPRODUCT((MONTH('Stratégie 3'!$A$9:$A$508)=MONTH($A176))*(YEAR('Stratégie 3'!$A$9:$A$508)=$B176)*N('Stratégie 3'!$J$9:$J$508))+SUMPRODUCT((MONTH('Stratégie 4'!$A$9:$A$508)=MONTH($A176))*(YEAR('Stratégie 4'!$A$9:$A$508)=$B176)*N('Stratégie 4'!$J$9:$J$508))),"")</f>
        <v/>
      </c>
      <c r="I176" s="15" t="n">
        <f aca="false">SUM($G$4:G176)</f>
        <v>3.4</v>
      </c>
    </row>
    <row r="177" customFormat="false" ht="15" hidden="false" customHeight="false" outlineLevel="0" collapsed="false">
      <c r="A177" s="34" t="n">
        <v>50922</v>
      </c>
      <c r="B177" s="35" t="n">
        <f aca="false">YEAR(A177)</f>
        <v>2039</v>
      </c>
      <c r="C177" s="12" t="n">
        <f aca="false">SUMPRODUCT((MONTH('Stratégie 1'!$A$9:$A$508)=MONTH($A177))*(YEAR('Stratégie 1'!$A$9:$A$508)=$B177)*('Stratégie 1'!$K$9:$K$508&lt;&gt;""))+SUMPRODUCT((MONTH('Stratégie 2'!$A$9:$A$508)=MONTH($A177))*(YEAR('Stratégie 2'!$A$9:$A$508)=$B177)*('Stratégie 2'!$K$9:$K$508&lt;&gt;""))+SUMPRODUCT((MONTH('Stratégie 3'!$A$9:$A$508)=MONTH($A177))*(YEAR('Stratégie 3'!$A$9:$A$508)=$B177)*('Stratégie 3'!$K$9:$K$508&lt;&gt;""))+SUMPRODUCT((MONTH('Stratégie 4'!$A$9:$A$508)=MONTH($A177))*(YEAR('Stratégie 4'!$A$9:$A$508)=$B177)*('Stratégie 4'!$K$9:$K$508&lt;&gt;""))</f>
        <v>0</v>
      </c>
      <c r="D177" s="12" t="n">
        <f aca="false">SUMPRODUCT((MONTH('Stratégie 1'!$A$9:$A$508)=MONTH($A177))*(YEAR('Stratégie 1'!$A$9:$A$508)=$B177)*('Stratégie 1'!$K$9:$K$508="W"))+SUMPRODUCT((MONTH('Stratégie 2'!$A$9:$A$508)=MONTH($A177))*(YEAR('Stratégie 2'!$A$9:$A$508)=$B177)*('Stratégie 2'!$K$9:$K$508="W"))+SUMPRODUCT((MONTH('Stratégie 3'!$A$9:$A$508)=MONTH($A177))*(YEAR('Stratégie 3'!$A$9:$A$508)=$B177)*('Stratégie 3'!$K$9:$K$508="W"))+SUMPRODUCT((MONTH('Stratégie 4'!$A$9:$A$508)=MONTH($A177))*(YEAR('Stratégie 4'!$A$9:$A$508)=$B177)*('Stratégie 4'!$K$9:$K$508="W"))</f>
        <v>0</v>
      </c>
      <c r="E177" s="12" t="n">
        <f aca="false">SUMPRODUCT((MONTH('Stratégie 1'!$A$9:$A$508)=MONTH($A177))*(YEAR('Stratégie 1'!$A$9:$A$508)=$B177)*('Stratégie 1'!$K$9:$K$508="L"))+SUMPRODUCT((MONTH('Stratégie 2'!$A$9:$A$508)=MONTH($A177))*(YEAR('Stratégie 2'!$A$9:$A$508)=$B177)*('Stratégie 2'!$K$9:$K$508="L"))+SUMPRODUCT((MONTH('Stratégie 3'!$A$9:$A$508)=MONTH($A177))*(YEAR('Stratégie 3'!$A$9:$A$508)=$B177)*('Stratégie 3'!$K$9:$K$508="L"))+SUMPRODUCT((MONTH('Stratégie 4'!$A$9:$A$508)=MONTH($A177))*(YEAR('Stratégie 4'!$A$9:$A$508)=$B177)*('Stratégie 4'!$K$9:$K$508="L"))</f>
        <v>0</v>
      </c>
      <c r="F177" s="13" t="str">
        <f aca="false">IFERROR(D177/C177,"")</f>
        <v/>
      </c>
      <c r="G177" s="15" t="n">
        <f aca="false">SUMPRODUCT((MONTH('Stratégie 1'!$A$9:$A$508)=MONTH($A177))*(YEAR('Stratégie 1'!$A$9:$A$508)=$B177)*N('Stratégie 1'!$L$9:$L$508))+SUMPRODUCT((MONTH('Stratégie 2'!$A$9:$A$508)=MONTH($A177))*(YEAR('Stratégie 2'!$A$9:$A$508)=$B177)*N('Stratégie 2'!$L$9:$L$508))+SUMPRODUCT((MONTH('Stratégie 3'!$A$9:$A$508)=MONTH($A177))*(YEAR('Stratégie 3'!$A$9:$A$508)=$B177)*N('Stratégie 3'!$L$9:$L$508))+SUMPRODUCT((MONTH('Stratégie 4'!$A$9:$A$508)=MONTH($A177))*(YEAR('Stratégie 4'!$A$9:$A$508)=$B177)*N('Stratégie 4'!$L$9:$L$508))</f>
        <v>0</v>
      </c>
      <c r="H177" s="13" t="str">
        <f aca="false">IFERROR(G177/(SUMPRODUCT((MONTH('Stratégie 1'!$A$9:$A$508)=MONTH($A177))*(YEAR('Stratégie 1'!$A$9:$A$508)=$B177)*N('Stratégie 1'!$J$9:$J$508))+SUMPRODUCT((MONTH('Stratégie 2'!$A$9:$A$508)=MONTH($A177))*(YEAR('Stratégie 2'!$A$9:$A$508)=$B177)*N('Stratégie 2'!$J$9:$J$508))+SUMPRODUCT((MONTH('Stratégie 3'!$A$9:$A$508)=MONTH($A177))*(YEAR('Stratégie 3'!$A$9:$A$508)=$B177)*N('Stratégie 3'!$J$9:$J$508))+SUMPRODUCT((MONTH('Stratégie 4'!$A$9:$A$508)=MONTH($A177))*(YEAR('Stratégie 4'!$A$9:$A$508)=$B177)*N('Stratégie 4'!$J$9:$J$508))),"")</f>
        <v/>
      </c>
      <c r="I177" s="15" t="n">
        <f aca="false">SUM($G$4:G177)</f>
        <v>3.4</v>
      </c>
    </row>
    <row r="178" customFormat="false" ht="15" hidden="false" customHeight="false" outlineLevel="0" collapsed="false">
      <c r="A178" s="34" t="n">
        <v>50952</v>
      </c>
      <c r="B178" s="35" t="n">
        <f aca="false">YEAR(A178)</f>
        <v>2039</v>
      </c>
      <c r="C178" s="12" t="n">
        <f aca="false">SUMPRODUCT((MONTH('Stratégie 1'!$A$9:$A$508)=MONTH($A178))*(YEAR('Stratégie 1'!$A$9:$A$508)=$B178)*('Stratégie 1'!$K$9:$K$508&lt;&gt;""))+SUMPRODUCT((MONTH('Stratégie 2'!$A$9:$A$508)=MONTH($A178))*(YEAR('Stratégie 2'!$A$9:$A$508)=$B178)*('Stratégie 2'!$K$9:$K$508&lt;&gt;""))+SUMPRODUCT((MONTH('Stratégie 3'!$A$9:$A$508)=MONTH($A178))*(YEAR('Stratégie 3'!$A$9:$A$508)=$B178)*('Stratégie 3'!$K$9:$K$508&lt;&gt;""))+SUMPRODUCT((MONTH('Stratégie 4'!$A$9:$A$508)=MONTH($A178))*(YEAR('Stratégie 4'!$A$9:$A$508)=$B178)*('Stratégie 4'!$K$9:$K$508&lt;&gt;""))</f>
        <v>0</v>
      </c>
      <c r="D178" s="12" t="n">
        <f aca="false">SUMPRODUCT((MONTH('Stratégie 1'!$A$9:$A$508)=MONTH($A178))*(YEAR('Stratégie 1'!$A$9:$A$508)=$B178)*('Stratégie 1'!$K$9:$K$508="W"))+SUMPRODUCT((MONTH('Stratégie 2'!$A$9:$A$508)=MONTH($A178))*(YEAR('Stratégie 2'!$A$9:$A$508)=$B178)*('Stratégie 2'!$K$9:$K$508="W"))+SUMPRODUCT((MONTH('Stratégie 3'!$A$9:$A$508)=MONTH($A178))*(YEAR('Stratégie 3'!$A$9:$A$508)=$B178)*('Stratégie 3'!$K$9:$K$508="W"))+SUMPRODUCT((MONTH('Stratégie 4'!$A$9:$A$508)=MONTH($A178))*(YEAR('Stratégie 4'!$A$9:$A$508)=$B178)*('Stratégie 4'!$K$9:$K$508="W"))</f>
        <v>0</v>
      </c>
      <c r="E178" s="12" t="n">
        <f aca="false">SUMPRODUCT((MONTH('Stratégie 1'!$A$9:$A$508)=MONTH($A178))*(YEAR('Stratégie 1'!$A$9:$A$508)=$B178)*('Stratégie 1'!$K$9:$K$508="L"))+SUMPRODUCT((MONTH('Stratégie 2'!$A$9:$A$508)=MONTH($A178))*(YEAR('Stratégie 2'!$A$9:$A$508)=$B178)*('Stratégie 2'!$K$9:$K$508="L"))+SUMPRODUCT((MONTH('Stratégie 3'!$A$9:$A$508)=MONTH($A178))*(YEAR('Stratégie 3'!$A$9:$A$508)=$B178)*('Stratégie 3'!$K$9:$K$508="L"))+SUMPRODUCT((MONTH('Stratégie 4'!$A$9:$A$508)=MONTH($A178))*(YEAR('Stratégie 4'!$A$9:$A$508)=$B178)*('Stratégie 4'!$K$9:$K$508="L"))</f>
        <v>0</v>
      </c>
      <c r="F178" s="13" t="str">
        <f aca="false">IFERROR(D178/C178,"")</f>
        <v/>
      </c>
      <c r="G178" s="15" t="n">
        <f aca="false">SUMPRODUCT((MONTH('Stratégie 1'!$A$9:$A$508)=MONTH($A178))*(YEAR('Stratégie 1'!$A$9:$A$508)=$B178)*N('Stratégie 1'!$L$9:$L$508))+SUMPRODUCT((MONTH('Stratégie 2'!$A$9:$A$508)=MONTH($A178))*(YEAR('Stratégie 2'!$A$9:$A$508)=$B178)*N('Stratégie 2'!$L$9:$L$508))+SUMPRODUCT((MONTH('Stratégie 3'!$A$9:$A$508)=MONTH($A178))*(YEAR('Stratégie 3'!$A$9:$A$508)=$B178)*N('Stratégie 3'!$L$9:$L$508))+SUMPRODUCT((MONTH('Stratégie 4'!$A$9:$A$508)=MONTH($A178))*(YEAR('Stratégie 4'!$A$9:$A$508)=$B178)*N('Stratégie 4'!$L$9:$L$508))</f>
        <v>0</v>
      </c>
      <c r="H178" s="13" t="str">
        <f aca="false">IFERROR(G178/(SUMPRODUCT((MONTH('Stratégie 1'!$A$9:$A$508)=MONTH($A178))*(YEAR('Stratégie 1'!$A$9:$A$508)=$B178)*N('Stratégie 1'!$J$9:$J$508))+SUMPRODUCT((MONTH('Stratégie 2'!$A$9:$A$508)=MONTH($A178))*(YEAR('Stratégie 2'!$A$9:$A$508)=$B178)*N('Stratégie 2'!$J$9:$J$508))+SUMPRODUCT((MONTH('Stratégie 3'!$A$9:$A$508)=MONTH($A178))*(YEAR('Stratégie 3'!$A$9:$A$508)=$B178)*N('Stratégie 3'!$J$9:$J$508))+SUMPRODUCT((MONTH('Stratégie 4'!$A$9:$A$508)=MONTH($A178))*(YEAR('Stratégie 4'!$A$9:$A$508)=$B178)*N('Stratégie 4'!$J$9:$J$508))),"")</f>
        <v/>
      </c>
      <c r="I178" s="15" t="n">
        <f aca="false">SUM($G$4:G178)</f>
        <v>3.4</v>
      </c>
    </row>
    <row r="179" customFormat="false" ht="15" hidden="false" customHeight="false" outlineLevel="0" collapsed="false">
      <c r="A179" s="34" t="n">
        <v>50983</v>
      </c>
      <c r="B179" s="35" t="n">
        <f aca="false">YEAR(A179)</f>
        <v>2039</v>
      </c>
      <c r="C179" s="12" t="n">
        <f aca="false">SUMPRODUCT((MONTH('Stratégie 1'!$A$9:$A$508)=MONTH($A179))*(YEAR('Stratégie 1'!$A$9:$A$508)=$B179)*('Stratégie 1'!$K$9:$K$508&lt;&gt;""))+SUMPRODUCT((MONTH('Stratégie 2'!$A$9:$A$508)=MONTH($A179))*(YEAR('Stratégie 2'!$A$9:$A$508)=$B179)*('Stratégie 2'!$K$9:$K$508&lt;&gt;""))+SUMPRODUCT((MONTH('Stratégie 3'!$A$9:$A$508)=MONTH($A179))*(YEAR('Stratégie 3'!$A$9:$A$508)=$B179)*('Stratégie 3'!$K$9:$K$508&lt;&gt;""))+SUMPRODUCT((MONTH('Stratégie 4'!$A$9:$A$508)=MONTH($A179))*(YEAR('Stratégie 4'!$A$9:$A$508)=$B179)*('Stratégie 4'!$K$9:$K$508&lt;&gt;""))</f>
        <v>0</v>
      </c>
      <c r="D179" s="12" t="n">
        <f aca="false">SUMPRODUCT((MONTH('Stratégie 1'!$A$9:$A$508)=MONTH($A179))*(YEAR('Stratégie 1'!$A$9:$A$508)=$B179)*('Stratégie 1'!$K$9:$K$508="W"))+SUMPRODUCT((MONTH('Stratégie 2'!$A$9:$A$508)=MONTH($A179))*(YEAR('Stratégie 2'!$A$9:$A$508)=$B179)*('Stratégie 2'!$K$9:$K$508="W"))+SUMPRODUCT((MONTH('Stratégie 3'!$A$9:$A$508)=MONTH($A179))*(YEAR('Stratégie 3'!$A$9:$A$508)=$B179)*('Stratégie 3'!$K$9:$K$508="W"))+SUMPRODUCT((MONTH('Stratégie 4'!$A$9:$A$508)=MONTH($A179))*(YEAR('Stratégie 4'!$A$9:$A$508)=$B179)*('Stratégie 4'!$K$9:$K$508="W"))</f>
        <v>0</v>
      </c>
      <c r="E179" s="12" t="n">
        <f aca="false">SUMPRODUCT((MONTH('Stratégie 1'!$A$9:$A$508)=MONTH($A179))*(YEAR('Stratégie 1'!$A$9:$A$508)=$B179)*('Stratégie 1'!$K$9:$K$508="L"))+SUMPRODUCT((MONTH('Stratégie 2'!$A$9:$A$508)=MONTH($A179))*(YEAR('Stratégie 2'!$A$9:$A$508)=$B179)*('Stratégie 2'!$K$9:$K$508="L"))+SUMPRODUCT((MONTH('Stratégie 3'!$A$9:$A$508)=MONTH($A179))*(YEAR('Stratégie 3'!$A$9:$A$508)=$B179)*('Stratégie 3'!$K$9:$K$508="L"))+SUMPRODUCT((MONTH('Stratégie 4'!$A$9:$A$508)=MONTH($A179))*(YEAR('Stratégie 4'!$A$9:$A$508)=$B179)*('Stratégie 4'!$K$9:$K$508="L"))</f>
        <v>0</v>
      </c>
      <c r="F179" s="13" t="str">
        <f aca="false">IFERROR(D179/C179,"")</f>
        <v/>
      </c>
      <c r="G179" s="15" t="n">
        <f aca="false">SUMPRODUCT((MONTH('Stratégie 1'!$A$9:$A$508)=MONTH($A179))*(YEAR('Stratégie 1'!$A$9:$A$508)=$B179)*N('Stratégie 1'!$L$9:$L$508))+SUMPRODUCT((MONTH('Stratégie 2'!$A$9:$A$508)=MONTH($A179))*(YEAR('Stratégie 2'!$A$9:$A$508)=$B179)*N('Stratégie 2'!$L$9:$L$508))+SUMPRODUCT((MONTH('Stratégie 3'!$A$9:$A$508)=MONTH($A179))*(YEAR('Stratégie 3'!$A$9:$A$508)=$B179)*N('Stratégie 3'!$L$9:$L$508))+SUMPRODUCT((MONTH('Stratégie 4'!$A$9:$A$508)=MONTH($A179))*(YEAR('Stratégie 4'!$A$9:$A$508)=$B179)*N('Stratégie 4'!$L$9:$L$508))</f>
        <v>0</v>
      </c>
      <c r="H179" s="13" t="str">
        <f aca="false">IFERROR(G179/(SUMPRODUCT((MONTH('Stratégie 1'!$A$9:$A$508)=MONTH($A179))*(YEAR('Stratégie 1'!$A$9:$A$508)=$B179)*N('Stratégie 1'!$J$9:$J$508))+SUMPRODUCT((MONTH('Stratégie 2'!$A$9:$A$508)=MONTH($A179))*(YEAR('Stratégie 2'!$A$9:$A$508)=$B179)*N('Stratégie 2'!$J$9:$J$508))+SUMPRODUCT((MONTH('Stratégie 3'!$A$9:$A$508)=MONTH($A179))*(YEAR('Stratégie 3'!$A$9:$A$508)=$B179)*N('Stratégie 3'!$J$9:$J$508))+SUMPRODUCT((MONTH('Stratégie 4'!$A$9:$A$508)=MONTH($A179))*(YEAR('Stratégie 4'!$A$9:$A$508)=$B179)*N('Stratégie 4'!$J$9:$J$508))),"")</f>
        <v/>
      </c>
      <c r="I179" s="15" t="n">
        <f aca="false">SUM($G$4:G179)</f>
        <v>3.4</v>
      </c>
    </row>
    <row r="180" customFormat="false" ht="15" hidden="false" customHeight="false" outlineLevel="0" collapsed="false">
      <c r="A180" s="34" t="n">
        <v>51014</v>
      </c>
      <c r="B180" s="35" t="n">
        <f aca="false">YEAR(A180)</f>
        <v>2039</v>
      </c>
      <c r="C180" s="12" t="n">
        <f aca="false">SUMPRODUCT((MONTH('Stratégie 1'!$A$9:$A$508)=MONTH($A180))*(YEAR('Stratégie 1'!$A$9:$A$508)=$B180)*('Stratégie 1'!$K$9:$K$508&lt;&gt;""))+SUMPRODUCT((MONTH('Stratégie 2'!$A$9:$A$508)=MONTH($A180))*(YEAR('Stratégie 2'!$A$9:$A$508)=$B180)*('Stratégie 2'!$K$9:$K$508&lt;&gt;""))+SUMPRODUCT((MONTH('Stratégie 3'!$A$9:$A$508)=MONTH($A180))*(YEAR('Stratégie 3'!$A$9:$A$508)=$B180)*('Stratégie 3'!$K$9:$K$508&lt;&gt;""))+SUMPRODUCT((MONTH('Stratégie 4'!$A$9:$A$508)=MONTH($A180))*(YEAR('Stratégie 4'!$A$9:$A$508)=$B180)*('Stratégie 4'!$K$9:$K$508&lt;&gt;""))</f>
        <v>0</v>
      </c>
      <c r="D180" s="12" t="n">
        <f aca="false">SUMPRODUCT((MONTH('Stratégie 1'!$A$9:$A$508)=MONTH($A180))*(YEAR('Stratégie 1'!$A$9:$A$508)=$B180)*('Stratégie 1'!$K$9:$K$508="W"))+SUMPRODUCT((MONTH('Stratégie 2'!$A$9:$A$508)=MONTH($A180))*(YEAR('Stratégie 2'!$A$9:$A$508)=$B180)*('Stratégie 2'!$K$9:$K$508="W"))+SUMPRODUCT((MONTH('Stratégie 3'!$A$9:$A$508)=MONTH($A180))*(YEAR('Stratégie 3'!$A$9:$A$508)=$B180)*('Stratégie 3'!$K$9:$K$508="W"))+SUMPRODUCT((MONTH('Stratégie 4'!$A$9:$A$508)=MONTH($A180))*(YEAR('Stratégie 4'!$A$9:$A$508)=$B180)*('Stratégie 4'!$K$9:$K$508="W"))</f>
        <v>0</v>
      </c>
      <c r="E180" s="12" t="n">
        <f aca="false">SUMPRODUCT((MONTH('Stratégie 1'!$A$9:$A$508)=MONTH($A180))*(YEAR('Stratégie 1'!$A$9:$A$508)=$B180)*('Stratégie 1'!$K$9:$K$508="L"))+SUMPRODUCT((MONTH('Stratégie 2'!$A$9:$A$508)=MONTH($A180))*(YEAR('Stratégie 2'!$A$9:$A$508)=$B180)*('Stratégie 2'!$K$9:$K$508="L"))+SUMPRODUCT((MONTH('Stratégie 3'!$A$9:$A$508)=MONTH($A180))*(YEAR('Stratégie 3'!$A$9:$A$508)=$B180)*('Stratégie 3'!$K$9:$K$508="L"))+SUMPRODUCT((MONTH('Stratégie 4'!$A$9:$A$508)=MONTH($A180))*(YEAR('Stratégie 4'!$A$9:$A$508)=$B180)*('Stratégie 4'!$K$9:$K$508="L"))</f>
        <v>0</v>
      </c>
      <c r="F180" s="13" t="str">
        <f aca="false">IFERROR(D180/C180,"")</f>
        <v/>
      </c>
      <c r="G180" s="15" t="n">
        <f aca="false">SUMPRODUCT((MONTH('Stratégie 1'!$A$9:$A$508)=MONTH($A180))*(YEAR('Stratégie 1'!$A$9:$A$508)=$B180)*N('Stratégie 1'!$L$9:$L$508))+SUMPRODUCT((MONTH('Stratégie 2'!$A$9:$A$508)=MONTH($A180))*(YEAR('Stratégie 2'!$A$9:$A$508)=$B180)*N('Stratégie 2'!$L$9:$L$508))+SUMPRODUCT((MONTH('Stratégie 3'!$A$9:$A$508)=MONTH($A180))*(YEAR('Stratégie 3'!$A$9:$A$508)=$B180)*N('Stratégie 3'!$L$9:$L$508))+SUMPRODUCT((MONTH('Stratégie 4'!$A$9:$A$508)=MONTH($A180))*(YEAR('Stratégie 4'!$A$9:$A$508)=$B180)*N('Stratégie 4'!$L$9:$L$508))</f>
        <v>0</v>
      </c>
      <c r="H180" s="13" t="str">
        <f aca="false">IFERROR(G180/(SUMPRODUCT((MONTH('Stratégie 1'!$A$9:$A$508)=MONTH($A180))*(YEAR('Stratégie 1'!$A$9:$A$508)=$B180)*N('Stratégie 1'!$J$9:$J$508))+SUMPRODUCT((MONTH('Stratégie 2'!$A$9:$A$508)=MONTH($A180))*(YEAR('Stratégie 2'!$A$9:$A$508)=$B180)*N('Stratégie 2'!$J$9:$J$508))+SUMPRODUCT((MONTH('Stratégie 3'!$A$9:$A$508)=MONTH($A180))*(YEAR('Stratégie 3'!$A$9:$A$508)=$B180)*N('Stratégie 3'!$J$9:$J$508))+SUMPRODUCT((MONTH('Stratégie 4'!$A$9:$A$508)=MONTH($A180))*(YEAR('Stratégie 4'!$A$9:$A$508)=$B180)*N('Stratégie 4'!$J$9:$J$508))),"")</f>
        <v/>
      </c>
      <c r="I180" s="15" t="n">
        <f aca="false">SUM($G$4:G180)</f>
        <v>3.4</v>
      </c>
    </row>
    <row r="181" customFormat="false" ht="15" hidden="false" customHeight="false" outlineLevel="0" collapsed="false">
      <c r="A181" s="34" t="n">
        <v>51044</v>
      </c>
      <c r="B181" s="35" t="n">
        <f aca="false">YEAR(A181)</f>
        <v>2039</v>
      </c>
      <c r="C181" s="12" t="n">
        <f aca="false">SUMPRODUCT((MONTH('Stratégie 1'!$A$9:$A$508)=MONTH($A181))*(YEAR('Stratégie 1'!$A$9:$A$508)=$B181)*('Stratégie 1'!$K$9:$K$508&lt;&gt;""))+SUMPRODUCT((MONTH('Stratégie 2'!$A$9:$A$508)=MONTH($A181))*(YEAR('Stratégie 2'!$A$9:$A$508)=$B181)*('Stratégie 2'!$K$9:$K$508&lt;&gt;""))+SUMPRODUCT((MONTH('Stratégie 3'!$A$9:$A$508)=MONTH($A181))*(YEAR('Stratégie 3'!$A$9:$A$508)=$B181)*('Stratégie 3'!$K$9:$K$508&lt;&gt;""))+SUMPRODUCT((MONTH('Stratégie 4'!$A$9:$A$508)=MONTH($A181))*(YEAR('Stratégie 4'!$A$9:$A$508)=$B181)*('Stratégie 4'!$K$9:$K$508&lt;&gt;""))</f>
        <v>0</v>
      </c>
      <c r="D181" s="12" t="n">
        <f aca="false">SUMPRODUCT((MONTH('Stratégie 1'!$A$9:$A$508)=MONTH($A181))*(YEAR('Stratégie 1'!$A$9:$A$508)=$B181)*('Stratégie 1'!$K$9:$K$508="W"))+SUMPRODUCT((MONTH('Stratégie 2'!$A$9:$A$508)=MONTH($A181))*(YEAR('Stratégie 2'!$A$9:$A$508)=$B181)*('Stratégie 2'!$K$9:$K$508="W"))+SUMPRODUCT((MONTH('Stratégie 3'!$A$9:$A$508)=MONTH($A181))*(YEAR('Stratégie 3'!$A$9:$A$508)=$B181)*('Stratégie 3'!$K$9:$K$508="W"))+SUMPRODUCT((MONTH('Stratégie 4'!$A$9:$A$508)=MONTH($A181))*(YEAR('Stratégie 4'!$A$9:$A$508)=$B181)*('Stratégie 4'!$K$9:$K$508="W"))</f>
        <v>0</v>
      </c>
      <c r="E181" s="12" t="n">
        <f aca="false">SUMPRODUCT((MONTH('Stratégie 1'!$A$9:$A$508)=MONTH($A181))*(YEAR('Stratégie 1'!$A$9:$A$508)=$B181)*('Stratégie 1'!$K$9:$K$508="L"))+SUMPRODUCT((MONTH('Stratégie 2'!$A$9:$A$508)=MONTH($A181))*(YEAR('Stratégie 2'!$A$9:$A$508)=$B181)*('Stratégie 2'!$K$9:$K$508="L"))+SUMPRODUCT((MONTH('Stratégie 3'!$A$9:$A$508)=MONTH($A181))*(YEAR('Stratégie 3'!$A$9:$A$508)=$B181)*('Stratégie 3'!$K$9:$K$508="L"))+SUMPRODUCT((MONTH('Stratégie 4'!$A$9:$A$508)=MONTH($A181))*(YEAR('Stratégie 4'!$A$9:$A$508)=$B181)*('Stratégie 4'!$K$9:$K$508="L"))</f>
        <v>0</v>
      </c>
      <c r="F181" s="13" t="str">
        <f aca="false">IFERROR(D181/C181,"")</f>
        <v/>
      </c>
      <c r="G181" s="15" t="n">
        <f aca="false">SUMPRODUCT((MONTH('Stratégie 1'!$A$9:$A$508)=MONTH($A181))*(YEAR('Stratégie 1'!$A$9:$A$508)=$B181)*N('Stratégie 1'!$L$9:$L$508))+SUMPRODUCT((MONTH('Stratégie 2'!$A$9:$A$508)=MONTH($A181))*(YEAR('Stratégie 2'!$A$9:$A$508)=$B181)*N('Stratégie 2'!$L$9:$L$508))+SUMPRODUCT((MONTH('Stratégie 3'!$A$9:$A$508)=MONTH($A181))*(YEAR('Stratégie 3'!$A$9:$A$508)=$B181)*N('Stratégie 3'!$L$9:$L$508))+SUMPRODUCT((MONTH('Stratégie 4'!$A$9:$A$508)=MONTH($A181))*(YEAR('Stratégie 4'!$A$9:$A$508)=$B181)*N('Stratégie 4'!$L$9:$L$508))</f>
        <v>0</v>
      </c>
      <c r="H181" s="13" t="str">
        <f aca="false">IFERROR(G181/(SUMPRODUCT((MONTH('Stratégie 1'!$A$9:$A$508)=MONTH($A181))*(YEAR('Stratégie 1'!$A$9:$A$508)=$B181)*N('Stratégie 1'!$J$9:$J$508))+SUMPRODUCT((MONTH('Stratégie 2'!$A$9:$A$508)=MONTH($A181))*(YEAR('Stratégie 2'!$A$9:$A$508)=$B181)*N('Stratégie 2'!$J$9:$J$508))+SUMPRODUCT((MONTH('Stratégie 3'!$A$9:$A$508)=MONTH($A181))*(YEAR('Stratégie 3'!$A$9:$A$508)=$B181)*N('Stratégie 3'!$J$9:$J$508))+SUMPRODUCT((MONTH('Stratégie 4'!$A$9:$A$508)=MONTH($A181))*(YEAR('Stratégie 4'!$A$9:$A$508)=$B181)*N('Stratégie 4'!$J$9:$J$508))),"")</f>
        <v/>
      </c>
      <c r="I181" s="15" t="n">
        <f aca="false">SUM($G$4:G181)</f>
        <v>3.4</v>
      </c>
    </row>
    <row r="182" customFormat="false" ht="15" hidden="false" customHeight="false" outlineLevel="0" collapsed="false">
      <c r="A182" s="34" t="n">
        <v>51075</v>
      </c>
      <c r="B182" s="35" t="n">
        <f aca="false">YEAR(A182)</f>
        <v>2039</v>
      </c>
      <c r="C182" s="12" t="n">
        <f aca="false">SUMPRODUCT((MONTH('Stratégie 1'!$A$9:$A$508)=MONTH($A182))*(YEAR('Stratégie 1'!$A$9:$A$508)=$B182)*('Stratégie 1'!$K$9:$K$508&lt;&gt;""))+SUMPRODUCT((MONTH('Stratégie 2'!$A$9:$A$508)=MONTH($A182))*(YEAR('Stratégie 2'!$A$9:$A$508)=$B182)*('Stratégie 2'!$K$9:$K$508&lt;&gt;""))+SUMPRODUCT((MONTH('Stratégie 3'!$A$9:$A$508)=MONTH($A182))*(YEAR('Stratégie 3'!$A$9:$A$508)=$B182)*('Stratégie 3'!$K$9:$K$508&lt;&gt;""))+SUMPRODUCT((MONTH('Stratégie 4'!$A$9:$A$508)=MONTH($A182))*(YEAR('Stratégie 4'!$A$9:$A$508)=$B182)*('Stratégie 4'!$K$9:$K$508&lt;&gt;""))</f>
        <v>0</v>
      </c>
      <c r="D182" s="12" t="n">
        <f aca="false">SUMPRODUCT((MONTH('Stratégie 1'!$A$9:$A$508)=MONTH($A182))*(YEAR('Stratégie 1'!$A$9:$A$508)=$B182)*('Stratégie 1'!$K$9:$K$508="W"))+SUMPRODUCT((MONTH('Stratégie 2'!$A$9:$A$508)=MONTH($A182))*(YEAR('Stratégie 2'!$A$9:$A$508)=$B182)*('Stratégie 2'!$K$9:$K$508="W"))+SUMPRODUCT((MONTH('Stratégie 3'!$A$9:$A$508)=MONTH($A182))*(YEAR('Stratégie 3'!$A$9:$A$508)=$B182)*('Stratégie 3'!$K$9:$K$508="W"))+SUMPRODUCT((MONTH('Stratégie 4'!$A$9:$A$508)=MONTH($A182))*(YEAR('Stratégie 4'!$A$9:$A$508)=$B182)*('Stratégie 4'!$K$9:$K$508="W"))</f>
        <v>0</v>
      </c>
      <c r="E182" s="12" t="n">
        <f aca="false">SUMPRODUCT((MONTH('Stratégie 1'!$A$9:$A$508)=MONTH($A182))*(YEAR('Stratégie 1'!$A$9:$A$508)=$B182)*('Stratégie 1'!$K$9:$K$508="L"))+SUMPRODUCT((MONTH('Stratégie 2'!$A$9:$A$508)=MONTH($A182))*(YEAR('Stratégie 2'!$A$9:$A$508)=$B182)*('Stratégie 2'!$K$9:$K$508="L"))+SUMPRODUCT((MONTH('Stratégie 3'!$A$9:$A$508)=MONTH($A182))*(YEAR('Stratégie 3'!$A$9:$A$508)=$B182)*('Stratégie 3'!$K$9:$K$508="L"))+SUMPRODUCT((MONTH('Stratégie 4'!$A$9:$A$508)=MONTH($A182))*(YEAR('Stratégie 4'!$A$9:$A$508)=$B182)*('Stratégie 4'!$K$9:$K$508="L"))</f>
        <v>0</v>
      </c>
      <c r="F182" s="13" t="str">
        <f aca="false">IFERROR(D182/C182,"")</f>
        <v/>
      </c>
      <c r="G182" s="15" t="n">
        <f aca="false">SUMPRODUCT((MONTH('Stratégie 1'!$A$9:$A$508)=MONTH($A182))*(YEAR('Stratégie 1'!$A$9:$A$508)=$B182)*N('Stratégie 1'!$L$9:$L$508))+SUMPRODUCT((MONTH('Stratégie 2'!$A$9:$A$508)=MONTH($A182))*(YEAR('Stratégie 2'!$A$9:$A$508)=$B182)*N('Stratégie 2'!$L$9:$L$508))+SUMPRODUCT((MONTH('Stratégie 3'!$A$9:$A$508)=MONTH($A182))*(YEAR('Stratégie 3'!$A$9:$A$508)=$B182)*N('Stratégie 3'!$L$9:$L$508))+SUMPRODUCT((MONTH('Stratégie 4'!$A$9:$A$508)=MONTH($A182))*(YEAR('Stratégie 4'!$A$9:$A$508)=$B182)*N('Stratégie 4'!$L$9:$L$508))</f>
        <v>0</v>
      </c>
      <c r="H182" s="13" t="str">
        <f aca="false">IFERROR(G182/(SUMPRODUCT((MONTH('Stratégie 1'!$A$9:$A$508)=MONTH($A182))*(YEAR('Stratégie 1'!$A$9:$A$508)=$B182)*N('Stratégie 1'!$J$9:$J$508))+SUMPRODUCT((MONTH('Stratégie 2'!$A$9:$A$508)=MONTH($A182))*(YEAR('Stratégie 2'!$A$9:$A$508)=$B182)*N('Stratégie 2'!$J$9:$J$508))+SUMPRODUCT((MONTH('Stratégie 3'!$A$9:$A$508)=MONTH($A182))*(YEAR('Stratégie 3'!$A$9:$A$508)=$B182)*N('Stratégie 3'!$J$9:$J$508))+SUMPRODUCT((MONTH('Stratégie 4'!$A$9:$A$508)=MONTH($A182))*(YEAR('Stratégie 4'!$A$9:$A$508)=$B182)*N('Stratégie 4'!$J$9:$J$508))),"")</f>
        <v/>
      </c>
      <c r="I182" s="15" t="n">
        <f aca="false">SUM($G$4:G182)</f>
        <v>3.4</v>
      </c>
    </row>
    <row r="183" customFormat="false" ht="15" hidden="false" customHeight="false" outlineLevel="0" collapsed="false">
      <c r="A183" s="34" t="n">
        <v>51105</v>
      </c>
      <c r="B183" s="35" t="n">
        <f aca="false">YEAR(A183)</f>
        <v>2039</v>
      </c>
      <c r="C183" s="12" t="n">
        <f aca="false">SUMPRODUCT((MONTH('Stratégie 1'!$A$9:$A$508)=MONTH($A183))*(YEAR('Stratégie 1'!$A$9:$A$508)=$B183)*('Stratégie 1'!$K$9:$K$508&lt;&gt;""))+SUMPRODUCT((MONTH('Stratégie 2'!$A$9:$A$508)=MONTH($A183))*(YEAR('Stratégie 2'!$A$9:$A$508)=$B183)*('Stratégie 2'!$K$9:$K$508&lt;&gt;""))+SUMPRODUCT((MONTH('Stratégie 3'!$A$9:$A$508)=MONTH($A183))*(YEAR('Stratégie 3'!$A$9:$A$508)=$B183)*('Stratégie 3'!$K$9:$K$508&lt;&gt;""))+SUMPRODUCT((MONTH('Stratégie 4'!$A$9:$A$508)=MONTH($A183))*(YEAR('Stratégie 4'!$A$9:$A$508)=$B183)*('Stratégie 4'!$K$9:$K$508&lt;&gt;""))</f>
        <v>0</v>
      </c>
      <c r="D183" s="12" t="n">
        <f aca="false">SUMPRODUCT((MONTH('Stratégie 1'!$A$9:$A$508)=MONTH($A183))*(YEAR('Stratégie 1'!$A$9:$A$508)=$B183)*('Stratégie 1'!$K$9:$K$508="W"))+SUMPRODUCT((MONTH('Stratégie 2'!$A$9:$A$508)=MONTH($A183))*(YEAR('Stratégie 2'!$A$9:$A$508)=$B183)*('Stratégie 2'!$K$9:$K$508="W"))+SUMPRODUCT((MONTH('Stratégie 3'!$A$9:$A$508)=MONTH($A183))*(YEAR('Stratégie 3'!$A$9:$A$508)=$B183)*('Stratégie 3'!$K$9:$K$508="W"))+SUMPRODUCT((MONTH('Stratégie 4'!$A$9:$A$508)=MONTH($A183))*(YEAR('Stratégie 4'!$A$9:$A$508)=$B183)*('Stratégie 4'!$K$9:$K$508="W"))</f>
        <v>0</v>
      </c>
      <c r="E183" s="12" t="n">
        <f aca="false">SUMPRODUCT((MONTH('Stratégie 1'!$A$9:$A$508)=MONTH($A183))*(YEAR('Stratégie 1'!$A$9:$A$508)=$B183)*('Stratégie 1'!$K$9:$K$508="L"))+SUMPRODUCT((MONTH('Stratégie 2'!$A$9:$A$508)=MONTH($A183))*(YEAR('Stratégie 2'!$A$9:$A$508)=$B183)*('Stratégie 2'!$K$9:$K$508="L"))+SUMPRODUCT((MONTH('Stratégie 3'!$A$9:$A$508)=MONTH($A183))*(YEAR('Stratégie 3'!$A$9:$A$508)=$B183)*('Stratégie 3'!$K$9:$K$508="L"))+SUMPRODUCT((MONTH('Stratégie 4'!$A$9:$A$508)=MONTH($A183))*(YEAR('Stratégie 4'!$A$9:$A$508)=$B183)*('Stratégie 4'!$K$9:$K$508="L"))</f>
        <v>0</v>
      </c>
      <c r="F183" s="13" t="str">
        <f aca="false">IFERROR(D183/C183,"")</f>
        <v/>
      </c>
      <c r="G183" s="15" t="n">
        <f aca="false">SUMPRODUCT((MONTH('Stratégie 1'!$A$9:$A$508)=MONTH($A183))*(YEAR('Stratégie 1'!$A$9:$A$508)=$B183)*N('Stratégie 1'!$L$9:$L$508))+SUMPRODUCT((MONTH('Stratégie 2'!$A$9:$A$508)=MONTH($A183))*(YEAR('Stratégie 2'!$A$9:$A$508)=$B183)*N('Stratégie 2'!$L$9:$L$508))+SUMPRODUCT((MONTH('Stratégie 3'!$A$9:$A$508)=MONTH($A183))*(YEAR('Stratégie 3'!$A$9:$A$508)=$B183)*N('Stratégie 3'!$L$9:$L$508))+SUMPRODUCT((MONTH('Stratégie 4'!$A$9:$A$508)=MONTH($A183))*(YEAR('Stratégie 4'!$A$9:$A$508)=$B183)*N('Stratégie 4'!$L$9:$L$508))</f>
        <v>0</v>
      </c>
      <c r="H183" s="13" t="str">
        <f aca="false">IFERROR(G183/(SUMPRODUCT((MONTH('Stratégie 1'!$A$9:$A$508)=MONTH($A183))*(YEAR('Stratégie 1'!$A$9:$A$508)=$B183)*N('Stratégie 1'!$J$9:$J$508))+SUMPRODUCT((MONTH('Stratégie 2'!$A$9:$A$508)=MONTH($A183))*(YEAR('Stratégie 2'!$A$9:$A$508)=$B183)*N('Stratégie 2'!$J$9:$J$508))+SUMPRODUCT((MONTH('Stratégie 3'!$A$9:$A$508)=MONTH($A183))*(YEAR('Stratégie 3'!$A$9:$A$508)=$B183)*N('Stratégie 3'!$J$9:$J$508))+SUMPRODUCT((MONTH('Stratégie 4'!$A$9:$A$508)=MONTH($A183))*(YEAR('Stratégie 4'!$A$9:$A$508)=$B183)*N('Stratégie 4'!$J$9:$J$508))),"")</f>
        <v/>
      </c>
      <c r="I183" s="15" t="n">
        <f aca="false">SUM($G$4:G183)</f>
        <v>3.4</v>
      </c>
    </row>
    <row r="184" customFormat="false" ht="15" hidden="false" customHeight="false" outlineLevel="0" collapsed="false">
      <c r="A184" s="34" t="n">
        <v>51136</v>
      </c>
      <c r="B184" s="35" t="n">
        <f aca="false">YEAR(A184)</f>
        <v>2040</v>
      </c>
      <c r="C184" s="12" t="n">
        <f aca="false">SUMPRODUCT((MONTH('Stratégie 1'!$A$9:$A$508)=MONTH($A184))*(YEAR('Stratégie 1'!$A$9:$A$508)=$B184)*('Stratégie 1'!$K$9:$K$508&lt;&gt;""))+SUMPRODUCT((MONTH('Stratégie 2'!$A$9:$A$508)=MONTH($A184))*(YEAR('Stratégie 2'!$A$9:$A$508)=$B184)*('Stratégie 2'!$K$9:$K$508&lt;&gt;""))+SUMPRODUCT((MONTH('Stratégie 3'!$A$9:$A$508)=MONTH($A184))*(YEAR('Stratégie 3'!$A$9:$A$508)=$B184)*('Stratégie 3'!$K$9:$K$508&lt;&gt;""))+SUMPRODUCT((MONTH('Stratégie 4'!$A$9:$A$508)=MONTH($A184))*(YEAR('Stratégie 4'!$A$9:$A$508)=$B184)*('Stratégie 4'!$K$9:$K$508&lt;&gt;""))</f>
        <v>0</v>
      </c>
      <c r="D184" s="12" t="n">
        <f aca="false">SUMPRODUCT((MONTH('Stratégie 1'!$A$9:$A$508)=MONTH($A184))*(YEAR('Stratégie 1'!$A$9:$A$508)=$B184)*('Stratégie 1'!$K$9:$K$508="W"))+SUMPRODUCT((MONTH('Stratégie 2'!$A$9:$A$508)=MONTH($A184))*(YEAR('Stratégie 2'!$A$9:$A$508)=$B184)*('Stratégie 2'!$K$9:$K$508="W"))+SUMPRODUCT((MONTH('Stratégie 3'!$A$9:$A$508)=MONTH($A184))*(YEAR('Stratégie 3'!$A$9:$A$508)=$B184)*('Stratégie 3'!$K$9:$K$508="W"))+SUMPRODUCT((MONTH('Stratégie 4'!$A$9:$A$508)=MONTH($A184))*(YEAR('Stratégie 4'!$A$9:$A$508)=$B184)*('Stratégie 4'!$K$9:$K$508="W"))</f>
        <v>0</v>
      </c>
      <c r="E184" s="12" t="n">
        <f aca="false">SUMPRODUCT((MONTH('Stratégie 1'!$A$9:$A$508)=MONTH($A184))*(YEAR('Stratégie 1'!$A$9:$A$508)=$B184)*('Stratégie 1'!$K$9:$K$508="L"))+SUMPRODUCT((MONTH('Stratégie 2'!$A$9:$A$508)=MONTH($A184))*(YEAR('Stratégie 2'!$A$9:$A$508)=$B184)*('Stratégie 2'!$K$9:$K$508="L"))+SUMPRODUCT((MONTH('Stratégie 3'!$A$9:$A$508)=MONTH($A184))*(YEAR('Stratégie 3'!$A$9:$A$508)=$B184)*('Stratégie 3'!$K$9:$K$508="L"))+SUMPRODUCT((MONTH('Stratégie 4'!$A$9:$A$508)=MONTH($A184))*(YEAR('Stratégie 4'!$A$9:$A$508)=$B184)*('Stratégie 4'!$K$9:$K$508="L"))</f>
        <v>0</v>
      </c>
      <c r="F184" s="13" t="str">
        <f aca="false">IFERROR(D184/C184,"")</f>
        <v/>
      </c>
      <c r="G184" s="15" t="n">
        <f aca="false">SUMPRODUCT((MONTH('Stratégie 1'!$A$9:$A$508)=MONTH($A184))*(YEAR('Stratégie 1'!$A$9:$A$508)=$B184)*N('Stratégie 1'!$L$9:$L$508))+SUMPRODUCT((MONTH('Stratégie 2'!$A$9:$A$508)=MONTH($A184))*(YEAR('Stratégie 2'!$A$9:$A$508)=$B184)*N('Stratégie 2'!$L$9:$L$508))+SUMPRODUCT((MONTH('Stratégie 3'!$A$9:$A$508)=MONTH($A184))*(YEAR('Stratégie 3'!$A$9:$A$508)=$B184)*N('Stratégie 3'!$L$9:$L$508))+SUMPRODUCT((MONTH('Stratégie 4'!$A$9:$A$508)=MONTH($A184))*(YEAR('Stratégie 4'!$A$9:$A$508)=$B184)*N('Stratégie 4'!$L$9:$L$508))</f>
        <v>0</v>
      </c>
      <c r="H184" s="13" t="str">
        <f aca="false">IFERROR(G184/(SUMPRODUCT((MONTH('Stratégie 1'!$A$9:$A$508)=MONTH($A184))*(YEAR('Stratégie 1'!$A$9:$A$508)=$B184)*N('Stratégie 1'!$J$9:$J$508))+SUMPRODUCT((MONTH('Stratégie 2'!$A$9:$A$508)=MONTH($A184))*(YEAR('Stratégie 2'!$A$9:$A$508)=$B184)*N('Stratégie 2'!$J$9:$J$508))+SUMPRODUCT((MONTH('Stratégie 3'!$A$9:$A$508)=MONTH($A184))*(YEAR('Stratégie 3'!$A$9:$A$508)=$B184)*N('Stratégie 3'!$J$9:$J$508))+SUMPRODUCT((MONTH('Stratégie 4'!$A$9:$A$508)=MONTH($A184))*(YEAR('Stratégie 4'!$A$9:$A$508)=$B184)*N('Stratégie 4'!$J$9:$J$508))),"")</f>
        <v/>
      </c>
      <c r="I184" s="15" t="n">
        <f aca="false">SUM($G$4:G184)</f>
        <v>3.4</v>
      </c>
    </row>
    <row r="185" customFormat="false" ht="15" hidden="false" customHeight="false" outlineLevel="0" collapsed="false">
      <c r="A185" s="34" t="n">
        <v>51167</v>
      </c>
      <c r="B185" s="35" t="n">
        <f aca="false">YEAR(A185)</f>
        <v>2040</v>
      </c>
      <c r="C185" s="12" t="n">
        <f aca="false">SUMPRODUCT((MONTH('Stratégie 1'!$A$9:$A$508)=MONTH($A185))*(YEAR('Stratégie 1'!$A$9:$A$508)=$B185)*('Stratégie 1'!$K$9:$K$508&lt;&gt;""))+SUMPRODUCT((MONTH('Stratégie 2'!$A$9:$A$508)=MONTH($A185))*(YEAR('Stratégie 2'!$A$9:$A$508)=$B185)*('Stratégie 2'!$K$9:$K$508&lt;&gt;""))+SUMPRODUCT((MONTH('Stratégie 3'!$A$9:$A$508)=MONTH($A185))*(YEAR('Stratégie 3'!$A$9:$A$508)=$B185)*('Stratégie 3'!$K$9:$K$508&lt;&gt;""))+SUMPRODUCT((MONTH('Stratégie 4'!$A$9:$A$508)=MONTH($A185))*(YEAR('Stratégie 4'!$A$9:$A$508)=$B185)*('Stratégie 4'!$K$9:$K$508&lt;&gt;""))</f>
        <v>0</v>
      </c>
      <c r="D185" s="12" t="n">
        <f aca="false">SUMPRODUCT((MONTH('Stratégie 1'!$A$9:$A$508)=MONTH($A185))*(YEAR('Stratégie 1'!$A$9:$A$508)=$B185)*('Stratégie 1'!$K$9:$K$508="W"))+SUMPRODUCT((MONTH('Stratégie 2'!$A$9:$A$508)=MONTH($A185))*(YEAR('Stratégie 2'!$A$9:$A$508)=$B185)*('Stratégie 2'!$K$9:$K$508="W"))+SUMPRODUCT((MONTH('Stratégie 3'!$A$9:$A$508)=MONTH($A185))*(YEAR('Stratégie 3'!$A$9:$A$508)=$B185)*('Stratégie 3'!$K$9:$K$508="W"))+SUMPRODUCT((MONTH('Stratégie 4'!$A$9:$A$508)=MONTH($A185))*(YEAR('Stratégie 4'!$A$9:$A$508)=$B185)*('Stratégie 4'!$K$9:$K$508="W"))</f>
        <v>0</v>
      </c>
      <c r="E185" s="12" t="n">
        <f aca="false">SUMPRODUCT((MONTH('Stratégie 1'!$A$9:$A$508)=MONTH($A185))*(YEAR('Stratégie 1'!$A$9:$A$508)=$B185)*('Stratégie 1'!$K$9:$K$508="L"))+SUMPRODUCT((MONTH('Stratégie 2'!$A$9:$A$508)=MONTH($A185))*(YEAR('Stratégie 2'!$A$9:$A$508)=$B185)*('Stratégie 2'!$K$9:$K$508="L"))+SUMPRODUCT((MONTH('Stratégie 3'!$A$9:$A$508)=MONTH($A185))*(YEAR('Stratégie 3'!$A$9:$A$508)=$B185)*('Stratégie 3'!$K$9:$K$508="L"))+SUMPRODUCT((MONTH('Stratégie 4'!$A$9:$A$508)=MONTH($A185))*(YEAR('Stratégie 4'!$A$9:$A$508)=$B185)*('Stratégie 4'!$K$9:$K$508="L"))</f>
        <v>0</v>
      </c>
      <c r="F185" s="13" t="str">
        <f aca="false">IFERROR(D185/C185,"")</f>
        <v/>
      </c>
      <c r="G185" s="15" t="n">
        <f aca="false">SUMPRODUCT((MONTH('Stratégie 1'!$A$9:$A$508)=MONTH($A185))*(YEAR('Stratégie 1'!$A$9:$A$508)=$B185)*N('Stratégie 1'!$L$9:$L$508))+SUMPRODUCT((MONTH('Stratégie 2'!$A$9:$A$508)=MONTH($A185))*(YEAR('Stratégie 2'!$A$9:$A$508)=$B185)*N('Stratégie 2'!$L$9:$L$508))+SUMPRODUCT((MONTH('Stratégie 3'!$A$9:$A$508)=MONTH($A185))*(YEAR('Stratégie 3'!$A$9:$A$508)=$B185)*N('Stratégie 3'!$L$9:$L$508))+SUMPRODUCT((MONTH('Stratégie 4'!$A$9:$A$508)=MONTH($A185))*(YEAR('Stratégie 4'!$A$9:$A$508)=$B185)*N('Stratégie 4'!$L$9:$L$508))</f>
        <v>0</v>
      </c>
      <c r="H185" s="13" t="str">
        <f aca="false">IFERROR(G185/(SUMPRODUCT((MONTH('Stratégie 1'!$A$9:$A$508)=MONTH($A185))*(YEAR('Stratégie 1'!$A$9:$A$508)=$B185)*N('Stratégie 1'!$J$9:$J$508))+SUMPRODUCT((MONTH('Stratégie 2'!$A$9:$A$508)=MONTH($A185))*(YEAR('Stratégie 2'!$A$9:$A$508)=$B185)*N('Stratégie 2'!$J$9:$J$508))+SUMPRODUCT((MONTH('Stratégie 3'!$A$9:$A$508)=MONTH($A185))*(YEAR('Stratégie 3'!$A$9:$A$508)=$B185)*N('Stratégie 3'!$J$9:$J$508))+SUMPRODUCT((MONTH('Stratégie 4'!$A$9:$A$508)=MONTH($A185))*(YEAR('Stratégie 4'!$A$9:$A$508)=$B185)*N('Stratégie 4'!$J$9:$J$508))),"")</f>
        <v/>
      </c>
      <c r="I185" s="15" t="n">
        <f aca="false">SUM($G$4:G185)</f>
        <v>3.4</v>
      </c>
    </row>
    <row r="186" customFormat="false" ht="15" hidden="false" customHeight="false" outlineLevel="0" collapsed="false">
      <c r="A186" s="34" t="n">
        <v>51196</v>
      </c>
      <c r="B186" s="35" t="n">
        <f aca="false">YEAR(A186)</f>
        <v>2040</v>
      </c>
      <c r="C186" s="12" t="n">
        <f aca="false">SUMPRODUCT((MONTH('Stratégie 1'!$A$9:$A$508)=MONTH($A186))*(YEAR('Stratégie 1'!$A$9:$A$508)=$B186)*('Stratégie 1'!$K$9:$K$508&lt;&gt;""))+SUMPRODUCT((MONTH('Stratégie 2'!$A$9:$A$508)=MONTH($A186))*(YEAR('Stratégie 2'!$A$9:$A$508)=$B186)*('Stratégie 2'!$K$9:$K$508&lt;&gt;""))+SUMPRODUCT((MONTH('Stratégie 3'!$A$9:$A$508)=MONTH($A186))*(YEAR('Stratégie 3'!$A$9:$A$508)=$B186)*('Stratégie 3'!$K$9:$K$508&lt;&gt;""))+SUMPRODUCT((MONTH('Stratégie 4'!$A$9:$A$508)=MONTH($A186))*(YEAR('Stratégie 4'!$A$9:$A$508)=$B186)*('Stratégie 4'!$K$9:$K$508&lt;&gt;""))</f>
        <v>0</v>
      </c>
      <c r="D186" s="12" t="n">
        <f aca="false">SUMPRODUCT((MONTH('Stratégie 1'!$A$9:$A$508)=MONTH($A186))*(YEAR('Stratégie 1'!$A$9:$A$508)=$B186)*('Stratégie 1'!$K$9:$K$508="W"))+SUMPRODUCT((MONTH('Stratégie 2'!$A$9:$A$508)=MONTH($A186))*(YEAR('Stratégie 2'!$A$9:$A$508)=$B186)*('Stratégie 2'!$K$9:$K$508="W"))+SUMPRODUCT((MONTH('Stratégie 3'!$A$9:$A$508)=MONTH($A186))*(YEAR('Stratégie 3'!$A$9:$A$508)=$B186)*('Stratégie 3'!$K$9:$K$508="W"))+SUMPRODUCT((MONTH('Stratégie 4'!$A$9:$A$508)=MONTH($A186))*(YEAR('Stratégie 4'!$A$9:$A$508)=$B186)*('Stratégie 4'!$K$9:$K$508="W"))</f>
        <v>0</v>
      </c>
      <c r="E186" s="12" t="n">
        <f aca="false">SUMPRODUCT((MONTH('Stratégie 1'!$A$9:$A$508)=MONTH($A186))*(YEAR('Stratégie 1'!$A$9:$A$508)=$B186)*('Stratégie 1'!$K$9:$K$508="L"))+SUMPRODUCT((MONTH('Stratégie 2'!$A$9:$A$508)=MONTH($A186))*(YEAR('Stratégie 2'!$A$9:$A$508)=$B186)*('Stratégie 2'!$K$9:$K$508="L"))+SUMPRODUCT((MONTH('Stratégie 3'!$A$9:$A$508)=MONTH($A186))*(YEAR('Stratégie 3'!$A$9:$A$508)=$B186)*('Stratégie 3'!$K$9:$K$508="L"))+SUMPRODUCT((MONTH('Stratégie 4'!$A$9:$A$508)=MONTH($A186))*(YEAR('Stratégie 4'!$A$9:$A$508)=$B186)*('Stratégie 4'!$K$9:$K$508="L"))</f>
        <v>0</v>
      </c>
      <c r="F186" s="13" t="str">
        <f aca="false">IFERROR(D186/C186,"")</f>
        <v/>
      </c>
      <c r="G186" s="15" t="n">
        <f aca="false">SUMPRODUCT((MONTH('Stratégie 1'!$A$9:$A$508)=MONTH($A186))*(YEAR('Stratégie 1'!$A$9:$A$508)=$B186)*N('Stratégie 1'!$L$9:$L$508))+SUMPRODUCT((MONTH('Stratégie 2'!$A$9:$A$508)=MONTH($A186))*(YEAR('Stratégie 2'!$A$9:$A$508)=$B186)*N('Stratégie 2'!$L$9:$L$508))+SUMPRODUCT((MONTH('Stratégie 3'!$A$9:$A$508)=MONTH($A186))*(YEAR('Stratégie 3'!$A$9:$A$508)=$B186)*N('Stratégie 3'!$L$9:$L$508))+SUMPRODUCT((MONTH('Stratégie 4'!$A$9:$A$508)=MONTH($A186))*(YEAR('Stratégie 4'!$A$9:$A$508)=$B186)*N('Stratégie 4'!$L$9:$L$508))</f>
        <v>0</v>
      </c>
      <c r="H186" s="13" t="str">
        <f aca="false">IFERROR(G186/(SUMPRODUCT((MONTH('Stratégie 1'!$A$9:$A$508)=MONTH($A186))*(YEAR('Stratégie 1'!$A$9:$A$508)=$B186)*N('Stratégie 1'!$J$9:$J$508))+SUMPRODUCT((MONTH('Stratégie 2'!$A$9:$A$508)=MONTH($A186))*(YEAR('Stratégie 2'!$A$9:$A$508)=$B186)*N('Stratégie 2'!$J$9:$J$508))+SUMPRODUCT((MONTH('Stratégie 3'!$A$9:$A$508)=MONTH($A186))*(YEAR('Stratégie 3'!$A$9:$A$508)=$B186)*N('Stratégie 3'!$J$9:$J$508))+SUMPRODUCT((MONTH('Stratégie 4'!$A$9:$A$508)=MONTH($A186))*(YEAR('Stratégie 4'!$A$9:$A$508)=$B186)*N('Stratégie 4'!$J$9:$J$508))),"")</f>
        <v/>
      </c>
      <c r="I186" s="15" t="n">
        <f aca="false">SUM($G$4:G186)</f>
        <v>3.4</v>
      </c>
    </row>
    <row r="187" customFormat="false" ht="15" hidden="false" customHeight="false" outlineLevel="0" collapsed="false">
      <c r="A187" s="34" t="n">
        <v>51227</v>
      </c>
      <c r="B187" s="35" t="n">
        <f aca="false">YEAR(A187)</f>
        <v>2040</v>
      </c>
      <c r="C187" s="12" t="n">
        <f aca="false">SUMPRODUCT((MONTH('Stratégie 1'!$A$9:$A$508)=MONTH($A187))*(YEAR('Stratégie 1'!$A$9:$A$508)=$B187)*('Stratégie 1'!$K$9:$K$508&lt;&gt;""))+SUMPRODUCT((MONTH('Stratégie 2'!$A$9:$A$508)=MONTH($A187))*(YEAR('Stratégie 2'!$A$9:$A$508)=$B187)*('Stratégie 2'!$K$9:$K$508&lt;&gt;""))+SUMPRODUCT((MONTH('Stratégie 3'!$A$9:$A$508)=MONTH($A187))*(YEAR('Stratégie 3'!$A$9:$A$508)=$B187)*('Stratégie 3'!$K$9:$K$508&lt;&gt;""))+SUMPRODUCT((MONTH('Stratégie 4'!$A$9:$A$508)=MONTH($A187))*(YEAR('Stratégie 4'!$A$9:$A$508)=$B187)*('Stratégie 4'!$K$9:$K$508&lt;&gt;""))</f>
        <v>0</v>
      </c>
      <c r="D187" s="12" t="n">
        <f aca="false">SUMPRODUCT((MONTH('Stratégie 1'!$A$9:$A$508)=MONTH($A187))*(YEAR('Stratégie 1'!$A$9:$A$508)=$B187)*('Stratégie 1'!$K$9:$K$508="W"))+SUMPRODUCT((MONTH('Stratégie 2'!$A$9:$A$508)=MONTH($A187))*(YEAR('Stratégie 2'!$A$9:$A$508)=$B187)*('Stratégie 2'!$K$9:$K$508="W"))+SUMPRODUCT((MONTH('Stratégie 3'!$A$9:$A$508)=MONTH($A187))*(YEAR('Stratégie 3'!$A$9:$A$508)=$B187)*('Stratégie 3'!$K$9:$K$508="W"))+SUMPRODUCT((MONTH('Stratégie 4'!$A$9:$A$508)=MONTH($A187))*(YEAR('Stratégie 4'!$A$9:$A$508)=$B187)*('Stratégie 4'!$K$9:$K$508="W"))</f>
        <v>0</v>
      </c>
      <c r="E187" s="12" t="n">
        <f aca="false">SUMPRODUCT((MONTH('Stratégie 1'!$A$9:$A$508)=MONTH($A187))*(YEAR('Stratégie 1'!$A$9:$A$508)=$B187)*('Stratégie 1'!$K$9:$K$508="L"))+SUMPRODUCT((MONTH('Stratégie 2'!$A$9:$A$508)=MONTH($A187))*(YEAR('Stratégie 2'!$A$9:$A$508)=$B187)*('Stratégie 2'!$K$9:$K$508="L"))+SUMPRODUCT((MONTH('Stratégie 3'!$A$9:$A$508)=MONTH($A187))*(YEAR('Stratégie 3'!$A$9:$A$508)=$B187)*('Stratégie 3'!$K$9:$K$508="L"))+SUMPRODUCT((MONTH('Stratégie 4'!$A$9:$A$508)=MONTH($A187))*(YEAR('Stratégie 4'!$A$9:$A$508)=$B187)*('Stratégie 4'!$K$9:$K$508="L"))</f>
        <v>0</v>
      </c>
      <c r="F187" s="13" t="str">
        <f aca="false">IFERROR(D187/C187,"")</f>
        <v/>
      </c>
      <c r="G187" s="15" t="n">
        <f aca="false">SUMPRODUCT((MONTH('Stratégie 1'!$A$9:$A$508)=MONTH($A187))*(YEAR('Stratégie 1'!$A$9:$A$508)=$B187)*N('Stratégie 1'!$L$9:$L$508))+SUMPRODUCT((MONTH('Stratégie 2'!$A$9:$A$508)=MONTH($A187))*(YEAR('Stratégie 2'!$A$9:$A$508)=$B187)*N('Stratégie 2'!$L$9:$L$508))+SUMPRODUCT((MONTH('Stratégie 3'!$A$9:$A$508)=MONTH($A187))*(YEAR('Stratégie 3'!$A$9:$A$508)=$B187)*N('Stratégie 3'!$L$9:$L$508))+SUMPRODUCT((MONTH('Stratégie 4'!$A$9:$A$508)=MONTH($A187))*(YEAR('Stratégie 4'!$A$9:$A$508)=$B187)*N('Stratégie 4'!$L$9:$L$508))</f>
        <v>0</v>
      </c>
      <c r="H187" s="13" t="str">
        <f aca="false">IFERROR(G187/(SUMPRODUCT((MONTH('Stratégie 1'!$A$9:$A$508)=MONTH($A187))*(YEAR('Stratégie 1'!$A$9:$A$508)=$B187)*N('Stratégie 1'!$J$9:$J$508))+SUMPRODUCT((MONTH('Stratégie 2'!$A$9:$A$508)=MONTH($A187))*(YEAR('Stratégie 2'!$A$9:$A$508)=$B187)*N('Stratégie 2'!$J$9:$J$508))+SUMPRODUCT((MONTH('Stratégie 3'!$A$9:$A$508)=MONTH($A187))*(YEAR('Stratégie 3'!$A$9:$A$508)=$B187)*N('Stratégie 3'!$J$9:$J$508))+SUMPRODUCT((MONTH('Stratégie 4'!$A$9:$A$508)=MONTH($A187))*(YEAR('Stratégie 4'!$A$9:$A$508)=$B187)*N('Stratégie 4'!$J$9:$J$508))),"")</f>
        <v/>
      </c>
      <c r="I187" s="15" t="n">
        <f aca="false">SUM($G$4:G187)</f>
        <v>3.4</v>
      </c>
    </row>
    <row r="188" customFormat="false" ht="15" hidden="false" customHeight="false" outlineLevel="0" collapsed="false">
      <c r="A188" s="34" t="n">
        <v>51257</v>
      </c>
      <c r="B188" s="35" t="n">
        <f aca="false">YEAR(A188)</f>
        <v>2040</v>
      </c>
      <c r="C188" s="12" t="n">
        <f aca="false">SUMPRODUCT((MONTH('Stratégie 1'!$A$9:$A$508)=MONTH($A188))*(YEAR('Stratégie 1'!$A$9:$A$508)=$B188)*('Stratégie 1'!$K$9:$K$508&lt;&gt;""))+SUMPRODUCT((MONTH('Stratégie 2'!$A$9:$A$508)=MONTH($A188))*(YEAR('Stratégie 2'!$A$9:$A$508)=$B188)*('Stratégie 2'!$K$9:$K$508&lt;&gt;""))+SUMPRODUCT((MONTH('Stratégie 3'!$A$9:$A$508)=MONTH($A188))*(YEAR('Stratégie 3'!$A$9:$A$508)=$B188)*('Stratégie 3'!$K$9:$K$508&lt;&gt;""))+SUMPRODUCT((MONTH('Stratégie 4'!$A$9:$A$508)=MONTH($A188))*(YEAR('Stratégie 4'!$A$9:$A$508)=$B188)*('Stratégie 4'!$K$9:$K$508&lt;&gt;""))</f>
        <v>0</v>
      </c>
      <c r="D188" s="12" t="n">
        <f aca="false">SUMPRODUCT((MONTH('Stratégie 1'!$A$9:$A$508)=MONTH($A188))*(YEAR('Stratégie 1'!$A$9:$A$508)=$B188)*('Stratégie 1'!$K$9:$K$508="W"))+SUMPRODUCT((MONTH('Stratégie 2'!$A$9:$A$508)=MONTH($A188))*(YEAR('Stratégie 2'!$A$9:$A$508)=$B188)*('Stratégie 2'!$K$9:$K$508="W"))+SUMPRODUCT((MONTH('Stratégie 3'!$A$9:$A$508)=MONTH($A188))*(YEAR('Stratégie 3'!$A$9:$A$508)=$B188)*('Stratégie 3'!$K$9:$K$508="W"))+SUMPRODUCT((MONTH('Stratégie 4'!$A$9:$A$508)=MONTH($A188))*(YEAR('Stratégie 4'!$A$9:$A$508)=$B188)*('Stratégie 4'!$K$9:$K$508="W"))</f>
        <v>0</v>
      </c>
      <c r="E188" s="12" t="n">
        <f aca="false">SUMPRODUCT((MONTH('Stratégie 1'!$A$9:$A$508)=MONTH($A188))*(YEAR('Stratégie 1'!$A$9:$A$508)=$B188)*('Stratégie 1'!$K$9:$K$508="L"))+SUMPRODUCT((MONTH('Stratégie 2'!$A$9:$A$508)=MONTH($A188))*(YEAR('Stratégie 2'!$A$9:$A$508)=$B188)*('Stratégie 2'!$K$9:$K$508="L"))+SUMPRODUCT((MONTH('Stratégie 3'!$A$9:$A$508)=MONTH($A188))*(YEAR('Stratégie 3'!$A$9:$A$508)=$B188)*('Stratégie 3'!$K$9:$K$508="L"))+SUMPRODUCT((MONTH('Stratégie 4'!$A$9:$A$508)=MONTH($A188))*(YEAR('Stratégie 4'!$A$9:$A$508)=$B188)*('Stratégie 4'!$K$9:$K$508="L"))</f>
        <v>0</v>
      </c>
      <c r="F188" s="13" t="str">
        <f aca="false">IFERROR(D188/C188,"")</f>
        <v/>
      </c>
      <c r="G188" s="15" t="n">
        <f aca="false">SUMPRODUCT((MONTH('Stratégie 1'!$A$9:$A$508)=MONTH($A188))*(YEAR('Stratégie 1'!$A$9:$A$508)=$B188)*N('Stratégie 1'!$L$9:$L$508))+SUMPRODUCT((MONTH('Stratégie 2'!$A$9:$A$508)=MONTH($A188))*(YEAR('Stratégie 2'!$A$9:$A$508)=$B188)*N('Stratégie 2'!$L$9:$L$508))+SUMPRODUCT((MONTH('Stratégie 3'!$A$9:$A$508)=MONTH($A188))*(YEAR('Stratégie 3'!$A$9:$A$508)=$B188)*N('Stratégie 3'!$L$9:$L$508))+SUMPRODUCT((MONTH('Stratégie 4'!$A$9:$A$508)=MONTH($A188))*(YEAR('Stratégie 4'!$A$9:$A$508)=$B188)*N('Stratégie 4'!$L$9:$L$508))</f>
        <v>0</v>
      </c>
      <c r="H188" s="13" t="str">
        <f aca="false">IFERROR(G188/(SUMPRODUCT((MONTH('Stratégie 1'!$A$9:$A$508)=MONTH($A188))*(YEAR('Stratégie 1'!$A$9:$A$508)=$B188)*N('Stratégie 1'!$J$9:$J$508))+SUMPRODUCT((MONTH('Stratégie 2'!$A$9:$A$508)=MONTH($A188))*(YEAR('Stratégie 2'!$A$9:$A$508)=$B188)*N('Stratégie 2'!$J$9:$J$508))+SUMPRODUCT((MONTH('Stratégie 3'!$A$9:$A$508)=MONTH($A188))*(YEAR('Stratégie 3'!$A$9:$A$508)=$B188)*N('Stratégie 3'!$J$9:$J$508))+SUMPRODUCT((MONTH('Stratégie 4'!$A$9:$A$508)=MONTH($A188))*(YEAR('Stratégie 4'!$A$9:$A$508)=$B188)*N('Stratégie 4'!$J$9:$J$508))),"")</f>
        <v/>
      </c>
      <c r="I188" s="15" t="n">
        <f aca="false">SUM($G$4:G188)</f>
        <v>3.4</v>
      </c>
    </row>
    <row r="189" customFormat="false" ht="15" hidden="false" customHeight="false" outlineLevel="0" collapsed="false">
      <c r="A189" s="34" t="n">
        <v>51288</v>
      </c>
      <c r="B189" s="35" t="n">
        <f aca="false">YEAR(A189)</f>
        <v>2040</v>
      </c>
      <c r="C189" s="12" t="n">
        <f aca="false">SUMPRODUCT((MONTH('Stratégie 1'!$A$9:$A$508)=MONTH($A189))*(YEAR('Stratégie 1'!$A$9:$A$508)=$B189)*('Stratégie 1'!$K$9:$K$508&lt;&gt;""))+SUMPRODUCT((MONTH('Stratégie 2'!$A$9:$A$508)=MONTH($A189))*(YEAR('Stratégie 2'!$A$9:$A$508)=$B189)*('Stratégie 2'!$K$9:$K$508&lt;&gt;""))+SUMPRODUCT((MONTH('Stratégie 3'!$A$9:$A$508)=MONTH($A189))*(YEAR('Stratégie 3'!$A$9:$A$508)=$B189)*('Stratégie 3'!$K$9:$K$508&lt;&gt;""))+SUMPRODUCT((MONTH('Stratégie 4'!$A$9:$A$508)=MONTH($A189))*(YEAR('Stratégie 4'!$A$9:$A$508)=$B189)*('Stratégie 4'!$K$9:$K$508&lt;&gt;""))</f>
        <v>0</v>
      </c>
      <c r="D189" s="12" t="n">
        <f aca="false">SUMPRODUCT((MONTH('Stratégie 1'!$A$9:$A$508)=MONTH($A189))*(YEAR('Stratégie 1'!$A$9:$A$508)=$B189)*('Stratégie 1'!$K$9:$K$508="W"))+SUMPRODUCT((MONTH('Stratégie 2'!$A$9:$A$508)=MONTH($A189))*(YEAR('Stratégie 2'!$A$9:$A$508)=$B189)*('Stratégie 2'!$K$9:$K$508="W"))+SUMPRODUCT((MONTH('Stratégie 3'!$A$9:$A$508)=MONTH($A189))*(YEAR('Stratégie 3'!$A$9:$A$508)=$B189)*('Stratégie 3'!$K$9:$K$508="W"))+SUMPRODUCT((MONTH('Stratégie 4'!$A$9:$A$508)=MONTH($A189))*(YEAR('Stratégie 4'!$A$9:$A$508)=$B189)*('Stratégie 4'!$K$9:$K$508="W"))</f>
        <v>0</v>
      </c>
      <c r="E189" s="12" t="n">
        <f aca="false">SUMPRODUCT((MONTH('Stratégie 1'!$A$9:$A$508)=MONTH($A189))*(YEAR('Stratégie 1'!$A$9:$A$508)=$B189)*('Stratégie 1'!$K$9:$K$508="L"))+SUMPRODUCT((MONTH('Stratégie 2'!$A$9:$A$508)=MONTH($A189))*(YEAR('Stratégie 2'!$A$9:$A$508)=$B189)*('Stratégie 2'!$K$9:$K$508="L"))+SUMPRODUCT((MONTH('Stratégie 3'!$A$9:$A$508)=MONTH($A189))*(YEAR('Stratégie 3'!$A$9:$A$508)=$B189)*('Stratégie 3'!$K$9:$K$508="L"))+SUMPRODUCT((MONTH('Stratégie 4'!$A$9:$A$508)=MONTH($A189))*(YEAR('Stratégie 4'!$A$9:$A$508)=$B189)*('Stratégie 4'!$K$9:$K$508="L"))</f>
        <v>0</v>
      </c>
      <c r="F189" s="13" t="str">
        <f aca="false">IFERROR(D189/C189,"")</f>
        <v/>
      </c>
      <c r="G189" s="15" t="n">
        <f aca="false">SUMPRODUCT((MONTH('Stratégie 1'!$A$9:$A$508)=MONTH($A189))*(YEAR('Stratégie 1'!$A$9:$A$508)=$B189)*N('Stratégie 1'!$L$9:$L$508))+SUMPRODUCT((MONTH('Stratégie 2'!$A$9:$A$508)=MONTH($A189))*(YEAR('Stratégie 2'!$A$9:$A$508)=$B189)*N('Stratégie 2'!$L$9:$L$508))+SUMPRODUCT((MONTH('Stratégie 3'!$A$9:$A$508)=MONTH($A189))*(YEAR('Stratégie 3'!$A$9:$A$508)=$B189)*N('Stratégie 3'!$L$9:$L$508))+SUMPRODUCT((MONTH('Stratégie 4'!$A$9:$A$508)=MONTH($A189))*(YEAR('Stratégie 4'!$A$9:$A$508)=$B189)*N('Stratégie 4'!$L$9:$L$508))</f>
        <v>0</v>
      </c>
      <c r="H189" s="13" t="str">
        <f aca="false">IFERROR(G189/(SUMPRODUCT((MONTH('Stratégie 1'!$A$9:$A$508)=MONTH($A189))*(YEAR('Stratégie 1'!$A$9:$A$508)=$B189)*N('Stratégie 1'!$J$9:$J$508))+SUMPRODUCT((MONTH('Stratégie 2'!$A$9:$A$508)=MONTH($A189))*(YEAR('Stratégie 2'!$A$9:$A$508)=$B189)*N('Stratégie 2'!$J$9:$J$508))+SUMPRODUCT((MONTH('Stratégie 3'!$A$9:$A$508)=MONTH($A189))*(YEAR('Stratégie 3'!$A$9:$A$508)=$B189)*N('Stratégie 3'!$J$9:$J$508))+SUMPRODUCT((MONTH('Stratégie 4'!$A$9:$A$508)=MONTH($A189))*(YEAR('Stratégie 4'!$A$9:$A$508)=$B189)*N('Stratégie 4'!$J$9:$J$508))),"")</f>
        <v/>
      </c>
      <c r="I189" s="15" t="n">
        <f aca="false">SUM($G$4:G189)</f>
        <v>3.4</v>
      </c>
    </row>
    <row r="190" customFormat="false" ht="15" hidden="false" customHeight="false" outlineLevel="0" collapsed="false">
      <c r="A190" s="34" t="n">
        <v>51318</v>
      </c>
      <c r="B190" s="35" t="n">
        <f aca="false">YEAR(A190)</f>
        <v>2040</v>
      </c>
      <c r="C190" s="12" t="n">
        <f aca="false">SUMPRODUCT((MONTH('Stratégie 1'!$A$9:$A$508)=MONTH($A190))*(YEAR('Stratégie 1'!$A$9:$A$508)=$B190)*('Stratégie 1'!$K$9:$K$508&lt;&gt;""))+SUMPRODUCT((MONTH('Stratégie 2'!$A$9:$A$508)=MONTH($A190))*(YEAR('Stratégie 2'!$A$9:$A$508)=$B190)*('Stratégie 2'!$K$9:$K$508&lt;&gt;""))+SUMPRODUCT((MONTH('Stratégie 3'!$A$9:$A$508)=MONTH($A190))*(YEAR('Stratégie 3'!$A$9:$A$508)=$B190)*('Stratégie 3'!$K$9:$K$508&lt;&gt;""))+SUMPRODUCT((MONTH('Stratégie 4'!$A$9:$A$508)=MONTH($A190))*(YEAR('Stratégie 4'!$A$9:$A$508)=$B190)*('Stratégie 4'!$K$9:$K$508&lt;&gt;""))</f>
        <v>0</v>
      </c>
      <c r="D190" s="12" t="n">
        <f aca="false">SUMPRODUCT((MONTH('Stratégie 1'!$A$9:$A$508)=MONTH($A190))*(YEAR('Stratégie 1'!$A$9:$A$508)=$B190)*('Stratégie 1'!$K$9:$K$508="W"))+SUMPRODUCT((MONTH('Stratégie 2'!$A$9:$A$508)=MONTH($A190))*(YEAR('Stratégie 2'!$A$9:$A$508)=$B190)*('Stratégie 2'!$K$9:$K$508="W"))+SUMPRODUCT((MONTH('Stratégie 3'!$A$9:$A$508)=MONTH($A190))*(YEAR('Stratégie 3'!$A$9:$A$508)=$B190)*('Stratégie 3'!$K$9:$K$508="W"))+SUMPRODUCT((MONTH('Stratégie 4'!$A$9:$A$508)=MONTH($A190))*(YEAR('Stratégie 4'!$A$9:$A$508)=$B190)*('Stratégie 4'!$K$9:$K$508="W"))</f>
        <v>0</v>
      </c>
      <c r="E190" s="12" t="n">
        <f aca="false">SUMPRODUCT((MONTH('Stratégie 1'!$A$9:$A$508)=MONTH($A190))*(YEAR('Stratégie 1'!$A$9:$A$508)=$B190)*('Stratégie 1'!$K$9:$K$508="L"))+SUMPRODUCT((MONTH('Stratégie 2'!$A$9:$A$508)=MONTH($A190))*(YEAR('Stratégie 2'!$A$9:$A$508)=$B190)*('Stratégie 2'!$K$9:$K$508="L"))+SUMPRODUCT((MONTH('Stratégie 3'!$A$9:$A$508)=MONTH($A190))*(YEAR('Stratégie 3'!$A$9:$A$508)=$B190)*('Stratégie 3'!$K$9:$K$508="L"))+SUMPRODUCT((MONTH('Stratégie 4'!$A$9:$A$508)=MONTH($A190))*(YEAR('Stratégie 4'!$A$9:$A$508)=$B190)*('Stratégie 4'!$K$9:$K$508="L"))</f>
        <v>0</v>
      </c>
      <c r="F190" s="13" t="str">
        <f aca="false">IFERROR(D190/C190,"")</f>
        <v/>
      </c>
      <c r="G190" s="15" t="n">
        <f aca="false">SUMPRODUCT((MONTH('Stratégie 1'!$A$9:$A$508)=MONTH($A190))*(YEAR('Stratégie 1'!$A$9:$A$508)=$B190)*N('Stratégie 1'!$L$9:$L$508))+SUMPRODUCT((MONTH('Stratégie 2'!$A$9:$A$508)=MONTH($A190))*(YEAR('Stratégie 2'!$A$9:$A$508)=$B190)*N('Stratégie 2'!$L$9:$L$508))+SUMPRODUCT((MONTH('Stratégie 3'!$A$9:$A$508)=MONTH($A190))*(YEAR('Stratégie 3'!$A$9:$A$508)=$B190)*N('Stratégie 3'!$L$9:$L$508))+SUMPRODUCT((MONTH('Stratégie 4'!$A$9:$A$508)=MONTH($A190))*(YEAR('Stratégie 4'!$A$9:$A$508)=$B190)*N('Stratégie 4'!$L$9:$L$508))</f>
        <v>0</v>
      </c>
      <c r="H190" s="13" t="str">
        <f aca="false">IFERROR(G190/(SUMPRODUCT((MONTH('Stratégie 1'!$A$9:$A$508)=MONTH($A190))*(YEAR('Stratégie 1'!$A$9:$A$508)=$B190)*N('Stratégie 1'!$J$9:$J$508))+SUMPRODUCT((MONTH('Stratégie 2'!$A$9:$A$508)=MONTH($A190))*(YEAR('Stratégie 2'!$A$9:$A$508)=$B190)*N('Stratégie 2'!$J$9:$J$508))+SUMPRODUCT((MONTH('Stratégie 3'!$A$9:$A$508)=MONTH($A190))*(YEAR('Stratégie 3'!$A$9:$A$508)=$B190)*N('Stratégie 3'!$J$9:$J$508))+SUMPRODUCT((MONTH('Stratégie 4'!$A$9:$A$508)=MONTH($A190))*(YEAR('Stratégie 4'!$A$9:$A$508)=$B190)*N('Stratégie 4'!$J$9:$J$508))),"")</f>
        <v/>
      </c>
      <c r="I190" s="15" t="n">
        <f aca="false">SUM($G$4:G190)</f>
        <v>3.4</v>
      </c>
    </row>
    <row r="191" customFormat="false" ht="15" hidden="false" customHeight="false" outlineLevel="0" collapsed="false">
      <c r="A191" s="34" t="n">
        <v>51349</v>
      </c>
      <c r="B191" s="35" t="n">
        <f aca="false">YEAR(A191)</f>
        <v>2040</v>
      </c>
      <c r="C191" s="12" t="n">
        <f aca="false">SUMPRODUCT((MONTH('Stratégie 1'!$A$9:$A$508)=MONTH($A191))*(YEAR('Stratégie 1'!$A$9:$A$508)=$B191)*('Stratégie 1'!$K$9:$K$508&lt;&gt;""))+SUMPRODUCT((MONTH('Stratégie 2'!$A$9:$A$508)=MONTH($A191))*(YEAR('Stratégie 2'!$A$9:$A$508)=$B191)*('Stratégie 2'!$K$9:$K$508&lt;&gt;""))+SUMPRODUCT((MONTH('Stratégie 3'!$A$9:$A$508)=MONTH($A191))*(YEAR('Stratégie 3'!$A$9:$A$508)=$B191)*('Stratégie 3'!$K$9:$K$508&lt;&gt;""))+SUMPRODUCT((MONTH('Stratégie 4'!$A$9:$A$508)=MONTH($A191))*(YEAR('Stratégie 4'!$A$9:$A$508)=$B191)*('Stratégie 4'!$K$9:$K$508&lt;&gt;""))</f>
        <v>0</v>
      </c>
      <c r="D191" s="12" t="n">
        <f aca="false">SUMPRODUCT((MONTH('Stratégie 1'!$A$9:$A$508)=MONTH($A191))*(YEAR('Stratégie 1'!$A$9:$A$508)=$B191)*('Stratégie 1'!$K$9:$K$508="W"))+SUMPRODUCT((MONTH('Stratégie 2'!$A$9:$A$508)=MONTH($A191))*(YEAR('Stratégie 2'!$A$9:$A$508)=$B191)*('Stratégie 2'!$K$9:$K$508="W"))+SUMPRODUCT((MONTH('Stratégie 3'!$A$9:$A$508)=MONTH($A191))*(YEAR('Stratégie 3'!$A$9:$A$508)=$B191)*('Stratégie 3'!$K$9:$K$508="W"))+SUMPRODUCT((MONTH('Stratégie 4'!$A$9:$A$508)=MONTH($A191))*(YEAR('Stratégie 4'!$A$9:$A$508)=$B191)*('Stratégie 4'!$K$9:$K$508="W"))</f>
        <v>0</v>
      </c>
      <c r="E191" s="12" t="n">
        <f aca="false">SUMPRODUCT((MONTH('Stratégie 1'!$A$9:$A$508)=MONTH($A191))*(YEAR('Stratégie 1'!$A$9:$A$508)=$B191)*('Stratégie 1'!$K$9:$K$508="L"))+SUMPRODUCT((MONTH('Stratégie 2'!$A$9:$A$508)=MONTH($A191))*(YEAR('Stratégie 2'!$A$9:$A$508)=$B191)*('Stratégie 2'!$K$9:$K$508="L"))+SUMPRODUCT((MONTH('Stratégie 3'!$A$9:$A$508)=MONTH($A191))*(YEAR('Stratégie 3'!$A$9:$A$508)=$B191)*('Stratégie 3'!$K$9:$K$508="L"))+SUMPRODUCT((MONTH('Stratégie 4'!$A$9:$A$508)=MONTH($A191))*(YEAR('Stratégie 4'!$A$9:$A$508)=$B191)*('Stratégie 4'!$K$9:$K$508="L"))</f>
        <v>0</v>
      </c>
      <c r="F191" s="13" t="str">
        <f aca="false">IFERROR(D191/C191,"")</f>
        <v/>
      </c>
      <c r="G191" s="15" t="n">
        <f aca="false">SUMPRODUCT((MONTH('Stratégie 1'!$A$9:$A$508)=MONTH($A191))*(YEAR('Stratégie 1'!$A$9:$A$508)=$B191)*N('Stratégie 1'!$L$9:$L$508))+SUMPRODUCT((MONTH('Stratégie 2'!$A$9:$A$508)=MONTH($A191))*(YEAR('Stratégie 2'!$A$9:$A$508)=$B191)*N('Stratégie 2'!$L$9:$L$508))+SUMPRODUCT((MONTH('Stratégie 3'!$A$9:$A$508)=MONTH($A191))*(YEAR('Stratégie 3'!$A$9:$A$508)=$B191)*N('Stratégie 3'!$L$9:$L$508))+SUMPRODUCT((MONTH('Stratégie 4'!$A$9:$A$508)=MONTH($A191))*(YEAR('Stratégie 4'!$A$9:$A$508)=$B191)*N('Stratégie 4'!$L$9:$L$508))</f>
        <v>0</v>
      </c>
      <c r="H191" s="13" t="str">
        <f aca="false">IFERROR(G191/(SUMPRODUCT((MONTH('Stratégie 1'!$A$9:$A$508)=MONTH($A191))*(YEAR('Stratégie 1'!$A$9:$A$508)=$B191)*N('Stratégie 1'!$J$9:$J$508))+SUMPRODUCT((MONTH('Stratégie 2'!$A$9:$A$508)=MONTH($A191))*(YEAR('Stratégie 2'!$A$9:$A$508)=$B191)*N('Stratégie 2'!$J$9:$J$508))+SUMPRODUCT((MONTH('Stratégie 3'!$A$9:$A$508)=MONTH($A191))*(YEAR('Stratégie 3'!$A$9:$A$508)=$B191)*N('Stratégie 3'!$J$9:$J$508))+SUMPRODUCT((MONTH('Stratégie 4'!$A$9:$A$508)=MONTH($A191))*(YEAR('Stratégie 4'!$A$9:$A$508)=$B191)*N('Stratégie 4'!$J$9:$J$508))),"")</f>
        <v/>
      </c>
      <c r="I191" s="15" t="n">
        <f aca="false">SUM($G$4:G191)</f>
        <v>3.4</v>
      </c>
    </row>
    <row r="192" customFormat="false" ht="15" hidden="false" customHeight="false" outlineLevel="0" collapsed="false">
      <c r="A192" s="34" t="n">
        <v>51380</v>
      </c>
      <c r="B192" s="35" t="n">
        <f aca="false">YEAR(A192)</f>
        <v>2040</v>
      </c>
      <c r="C192" s="12" t="n">
        <f aca="false">SUMPRODUCT((MONTH('Stratégie 1'!$A$9:$A$508)=MONTH($A192))*(YEAR('Stratégie 1'!$A$9:$A$508)=$B192)*('Stratégie 1'!$K$9:$K$508&lt;&gt;""))+SUMPRODUCT((MONTH('Stratégie 2'!$A$9:$A$508)=MONTH($A192))*(YEAR('Stratégie 2'!$A$9:$A$508)=$B192)*('Stratégie 2'!$K$9:$K$508&lt;&gt;""))+SUMPRODUCT((MONTH('Stratégie 3'!$A$9:$A$508)=MONTH($A192))*(YEAR('Stratégie 3'!$A$9:$A$508)=$B192)*('Stratégie 3'!$K$9:$K$508&lt;&gt;""))+SUMPRODUCT((MONTH('Stratégie 4'!$A$9:$A$508)=MONTH($A192))*(YEAR('Stratégie 4'!$A$9:$A$508)=$B192)*('Stratégie 4'!$K$9:$K$508&lt;&gt;""))</f>
        <v>0</v>
      </c>
      <c r="D192" s="12" t="n">
        <f aca="false">SUMPRODUCT((MONTH('Stratégie 1'!$A$9:$A$508)=MONTH($A192))*(YEAR('Stratégie 1'!$A$9:$A$508)=$B192)*('Stratégie 1'!$K$9:$K$508="W"))+SUMPRODUCT((MONTH('Stratégie 2'!$A$9:$A$508)=MONTH($A192))*(YEAR('Stratégie 2'!$A$9:$A$508)=$B192)*('Stratégie 2'!$K$9:$K$508="W"))+SUMPRODUCT((MONTH('Stratégie 3'!$A$9:$A$508)=MONTH($A192))*(YEAR('Stratégie 3'!$A$9:$A$508)=$B192)*('Stratégie 3'!$K$9:$K$508="W"))+SUMPRODUCT((MONTH('Stratégie 4'!$A$9:$A$508)=MONTH($A192))*(YEAR('Stratégie 4'!$A$9:$A$508)=$B192)*('Stratégie 4'!$K$9:$K$508="W"))</f>
        <v>0</v>
      </c>
      <c r="E192" s="12" t="n">
        <f aca="false">SUMPRODUCT((MONTH('Stratégie 1'!$A$9:$A$508)=MONTH($A192))*(YEAR('Stratégie 1'!$A$9:$A$508)=$B192)*('Stratégie 1'!$K$9:$K$508="L"))+SUMPRODUCT((MONTH('Stratégie 2'!$A$9:$A$508)=MONTH($A192))*(YEAR('Stratégie 2'!$A$9:$A$508)=$B192)*('Stratégie 2'!$K$9:$K$508="L"))+SUMPRODUCT((MONTH('Stratégie 3'!$A$9:$A$508)=MONTH($A192))*(YEAR('Stratégie 3'!$A$9:$A$508)=$B192)*('Stratégie 3'!$K$9:$K$508="L"))+SUMPRODUCT((MONTH('Stratégie 4'!$A$9:$A$508)=MONTH($A192))*(YEAR('Stratégie 4'!$A$9:$A$508)=$B192)*('Stratégie 4'!$K$9:$K$508="L"))</f>
        <v>0</v>
      </c>
      <c r="F192" s="13" t="str">
        <f aca="false">IFERROR(D192/C192,"")</f>
        <v/>
      </c>
      <c r="G192" s="15" t="n">
        <f aca="false">SUMPRODUCT((MONTH('Stratégie 1'!$A$9:$A$508)=MONTH($A192))*(YEAR('Stratégie 1'!$A$9:$A$508)=$B192)*N('Stratégie 1'!$L$9:$L$508))+SUMPRODUCT((MONTH('Stratégie 2'!$A$9:$A$508)=MONTH($A192))*(YEAR('Stratégie 2'!$A$9:$A$508)=$B192)*N('Stratégie 2'!$L$9:$L$508))+SUMPRODUCT((MONTH('Stratégie 3'!$A$9:$A$508)=MONTH($A192))*(YEAR('Stratégie 3'!$A$9:$A$508)=$B192)*N('Stratégie 3'!$L$9:$L$508))+SUMPRODUCT((MONTH('Stratégie 4'!$A$9:$A$508)=MONTH($A192))*(YEAR('Stratégie 4'!$A$9:$A$508)=$B192)*N('Stratégie 4'!$L$9:$L$508))</f>
        <v>0</v>
      </c>
      <c r="H192" s="13" t="str">
        <f aca="false">IFERROR(G192/(SUMPRODUCT((MONTH('Stratégie 1'!$A$9:$A$508)=MONTH($A192))*(YEAR('Stratégie 1'!$A$9:$A$508)=$B192)*N('Stratégie 1'!$J$9:$J$508))+SUMPRODUCT((MONTH('Stratégie 2'!$A$9:$A$508)=MONTH($A192))*(YEAR('Stratégie 2'!$A$9:$A$508)=$B192)*N('Stratégie 2'!$J$9:$J$508))+SUMPRODUCT((MONTH('Stratégie 3'!$A$9:$A$508)=MONTH($A192))*(YEAR('Stratégie 3'!$A$9:$A$508)=$B192)*N('Stratégie 3'!$J$9:$J$508))+SUMPRODUCT((MONTH('Stratégie 4'!$A$9:$A$508)=MONTH($A192))*(YEAR('Stratégie 4'!$A$9:$A$508)=$B192)*N('Stratégie 4'!$J$9:$J$508))),"")</f>
        <v/>
      </c>
      <c r="I192" s="15" t="n">
        <f aca="false">SUM($G$4:G192)</f>
        <v>3.4</v>
      </c>
    </row>
    <row r="193" customFormat="false" ht="15" hidden="false" customHeight="false" outlineLevel="0" collapsed="false">
      <c r="A193" s="34" t="n">
        <v>51410</v>
      </c>
      <c r="B193" s="35" t="n">
        <f aca="false">YEAR(A193)</f>
        <v>2040</v>
      </c>
      <c r="C193" s="12" t="n">
        <f aca="false">SUMPRODUCT((MONTH('Stratégie 1'!$A$9:$A$508)=MONTH($A193))*(YEAR('Stratégie 1'!$A$9:$A$508)=$B193)*('Stratégie 1'!$K$9:$K$508&lt;&gt;""))+SUMPRODUCT((MONTH('Stratégie 2'!$A$9:$A$508)=MONTH($A193))*(YEAR('Stratégie 2'!$A$9:$A$508)=$B193)*('Stratégie 2'!$K$9:$K$508&lt;&gt;""))+SUMPRODUCT((MONTH('Stratégie 3'!$A$9:$A$508)=MONTH($A193))*(YEAR('Stratégie 3'!$A$9:$A$508)=$B193)*('Stratégie 3'!$K$9:$K$508&lt;&gt;""))+SUMPRODUCT((MONTH('Stratégie 4'!$A$9:$A$508)=MONTH($A193))*(YEAR('Stratégie 4'!$A$9:$A$508)=$B193)*('Stratégie 4'!$K$9:$K$508&lt;&gt;""))</f>
        <v>0</v>
      </c>
      <c r="D193" s="12" t="n">
        <f aca="false">SUMPRODUCT((MONTH('Stratégie 1'!$A$9:$A$508)=MONTH($A193))*(YEAR('Stratégie 1'!$A$9:$A$508)=$B193)*('Stratégie 1'!$K$9:$K$508="W"))+SUMPRODUCT((MONTH('Stratégie 2'!$A$9:$A$508)=MONTH($A193))*(YEAR('Stratégie 2'!$A$9:$A$508)=$B193)*('Stratégie 2'!$K$9:$K$508="W"))+SUMPRODUCT((MONTH('Stratégie 3'!$A$9:$A$508)=MONTH($A193))*(YEAR('Stratégie 3'!$A$9:$A$508)=$B193)*('Stratégie 3'!$K$9:$K$508="W"))+SUMPRODUCT((MONTH('Stratégie 4'!$A$9:$A$508)=MONTH($A193))*(YEAR('Stratégie 4'!$A$9:$A$508)=$B193)*('Stratégie 4'!$K$9:$K$508="W"))</f>
        <v>0</v>
      </c>
      <c r="E193" s="12" t="n">
        <f aca="false">SUMPRODUCT((MONTH('Stratégie 1'!$A$9:$A$508)=MONTH($A193))*(YEAR('Stratégie 1'!$A$9:$A$508)=$B193)*('Stratégie 1'!$K$9:$K$508="L"))+SUMPRODUCT((MONTH('Stratégie 2'!$A$9:$A$508)=MONTH($A193))*(YEAR('Stratégie 2'!$A$9:$A$508)=$B193)*('Stratégie 2'!$K$9:$K$508="L"))+SUMPRODUCT((MONTH('Stratégie 3'!$A$9:$A$508)=MONTH($A193))*(YEAR('Stratégie 3'!$A$9:$A$508)=$B193)*('Stratégie 3'!$K$9:$K$508="L"))+SUMPRODUCT((MONTH('Stratégie 4'!$A$9:$A$508)=MONTH($A193))*(YEAR('Stratégie 4'!$A$9:$A$508)=$B193)*('Stratégie 4'!$K$9:$K$508="L"))</f>
        <v>0</v>
      </c>
      <c r="F193" s="13" t="str">
        <f aca="false">IFERROR(D193/C193,"")</f>
        <v/>
      </c>
      <c r="G193" s="15" t="n">
        <f aca="false">SUMPRODUCT((MONTH('Stratégie 1'!$A$9:$A$508)=MONTH($A193))*(YEAR('Stratégie 1'!$A$9:$A$508)=$B193)*N('Stratégie 1'!$L$9:$L$508))+SUMPRODUCT((MONTH('Stratégie 2'!$A$9:$A$508)=MONTH($A193))*(YEAR('Stratégie 2'!$A$9:$A$508)=$B193)*N('Stratégie 2'!$L$9:$L$508))+SUMPRODUCT((MONTH('Stratégie 3'!$A$9:$A$508)=MONTH($A193))*(YEAR('Stratégie 3'!$A$9:$A$508)=$B193)*N('Stratégie 3'!$L$9:$L$508))+SUMPRODUCT((MONTH('Stratégie 4'!$A$9:$A$508)=MONTH($A193))*(YEAR('Stratégie 4'!$A$9:$A$508)=$B193)*N('Stratégie 4'!$L$9:$L$508))</f>
        <v>0</v>
      </c>
      <c r="H193" s="13" t="str">
        <f aca="false">IFERROR(G193/(SUMPRODUCT((MONTH('Stratégie 1'!$A$9:$A$508)=MONTH($A193))*(YEAR('Stratégie 1'!$A$9:$A$508)=$B193)*N('Stratégie 1'!$J$9:$J$508))+SUMPRODUCT((MONTH('Stratégie 2'!$A$9:$A$508)=MONTH($A193))*(YEAR('Stratégie 2'!$A$9:$A$508)=$B193)*N('Stratégie 2'!$J$9:$J$508))+SUMPRODUCT((MONTH('Stratégie 3'!$A$9:$A$508)=MONTH($A193))*(YEAR('Stratégie 3'!$A$9:$A$508)=$B193)*N('Stratégie 3'!$J$9:$J$508))+SUMPRODUCT((MONTH('Stratégie 4'!$A$9:$A$508)=MONTH($A193))*(YEAR('Stratégie 4'!$A$9:$A$508)=$B193)*N('Stratégie 4'!$J$9:$J$508))),"")</f>
        <v/>
      </c>
      <c r="I193" s="15" t="n">
        <f aca="false">SUM($G$4:G193)</f>
        <v>3.4</v>
      </c>
    </row>
    <row r="194" customFormat="false" ht="15" hidden="false" customHeight="false" outlineLevel="0" collapsed="false">
      <c r="A194" s="34" t="n">
        <v>51441</v>
      </c>
      <c r="B194" s="35" t="n">
        <f aca="false">YEAR(A194)</f>
        <v>2040</v>
      </c>
      <c r="C194" s="12" t="n">
        <f aca="false">SUMPRODUCT((MONTH('Stratégie 1'!$A$9:$A$508)=MONTH($A194))*(YEAR('Stratégie 1'!$A$9:$A$508)=$B194)*('Stratégie 1'!$K$9:$K$508&lt;&gt;""))+SUMPRODUCT((MONTH('Stratégie 2'!$A$9:$A$508)=MONTH($A194))*(YEAR('Stratégie 2'!$A$9:$A$508)=$B194)*('Stratégie 2'!$K$9:$K$508&lt;&gt;""))+SUMPRODUCT((MONTH('Stratégie 3'!$A$9:$A$508)=MONTH($A194))*(YEAR('Stratégie 3'!$A$9:$A$508)=$B194)*('Stratégie 3'!$K$9:$K$508&lt;&gt;""))+SUMPRODUCT((MONTH('Stratégie 4'!$A$9:$A$508)=MONTH($A194))*(YEAR('Stratégie 4'!$A$9:$A$508)=$B194)*('Stratégie 4'!$K$9:$K$508&lt;&gt;""))</f>
        <v>0</v>
      </c>
      <c r="D194" s="12" t="n">
        <f aca="false">SUMPRODUCT((MONTH('Stratégie 1'!$A$9:$A$508)=MONTH($A194))*(YEAR('Stratégie 1'!$A$9:$A$508)=$B194)*('Stratégie 1'!$K$9:$K$508="W"))+SUMPRODUCT((MONTH('Stratégie 2'!$A$9:$A$508)=MONTH($A194))*(YEAR('Stratégie 2'!$A$9:$A$508)=$B194)*('Stratégie 2'!$K$9:$K$508="W"))+SUMPRODUCT((MONTH('Stratégie 3'!$A$9:$A$508)=MONTH($A194))*(YEAR('Stratégie 3'!$A$9:$A$508)=$B194)*('Stratégie 3'!$K$9:$K$508="W"))+SUMPRODUCT((MONTH('Stratégie 4'!$A$9:$A$508)=MONTH($A194))*(YEAR('Stratégie 4'!$A$9:$A$508)=$B194)*('Stratégie 4'!$K$9:$K$508="W"))</f>
        <v>0</v>
      </c>
      <c r="E194" s="12" t="n">
        <f aca="false">SUMPRODUCT((MONTH('Stratégie 1'!$A$9:$A$508)=MONTH($A194))*(YEAR('Stratégie 1'!$A$9:$A$508)=$B194)*('Stratégie 1'!$K$9:$K$508="L"))+SUMPRODUCT((MONTH('Stratégie 2'!$A$9:$A$508)=MONTH($A194))*(YEAR('Stratégie 2'!$A$9:$A$508)=$B194)*('Stratégie 2'!$K$9:$K$508="L"))+SUMPRODUCT((MONTH('Stratégie 3'!$A$9:$A$508)=MONTH($A194))*(YEAR('Stratégie 3'!$A$9:$A$508)=$B194)*('Stratégie 3'!$K$9:$K$508="L"))+SUMPRODUCT((MONTH('Stratégie 4'!$A$9:$A$508)=MONTH($A194))*(YEAR('Stratégie 4'!$A$9:$A$508)=$B194)*('Stratégie 4'!$K$9:$K$508="L"))</f>
        <v>0</v>
      </c>
      <c r="F194" s="13" t="str">
        <f aca="false">IFERROR(D194/C194,"")</f>
        <v/>
      </c>
      <c r="G194" s="15" t="n">
        <f aca="false">SUMPRODUCT((MONTH('Stratégie 1'!$A$9:$A$508)=MONTH($A194))*(YEAR('Stratégie 1'!$A$9:$A$508)=$B194)*N('Stratégie 1'!$L$9:$L$508))+SUMPRODUCT((MONTH('Stratégie 2'!$A$9:$A$508)=MONTH($A194))*(YEAR('Stratégie 2'!$A$9:$A$508)=$B194)*N('Stratégie 2'!$L$9:$L$508))+SUMPRODUCT((MONTH('Stratégie 3'!$A$9:$A$508)=MONTH($A194))*(YEAR('Stratégie 3'!$A$9:$A$508)=$B194)*N('Stratégie 3'!$L$9:$L$508))+SUMPRODUCT((MONTH('Stratégie 4'!$A$9:$A$508)=MONTH($A194))*(YEAR('Stratégie 4'!$A$9:$A$508)=$B194)*N('Stratégie 4'!$L$9:$L$508))</f>
        <v>0</v>
      </c>
      <c r="H194" s="13" t="str">
        <f aca="false">IFERROR(G194/(SUMPRODUCT((MONTH('Stratégie 1'!$A$9:$A$508)=MONTH($A194))*(YEAR('Stratégie 1'!$A$9:$A$508)=$B194)*N('Stratégie 1'!$J$9:$J$508))+SUMPRODUCT((MONTH('Stratégie 2'!$A$9:$A$508)=MONTH($A194))*(YEAR('Stratégie 2'!$A$9:$A$508)=$B194)*N('Stratégie 2'!$J$9:$J$508))+SUMPRODUCT((MONTH('Stratégie 3'!$A$9:$A$508)=MONTH($A194))*(YEAR('Stratégie 3'!$A$9:$A$508)=$B194)*N('Stratégie 3'!$J$9:$J$508))+SUMPRODUCT((MONTH('Stratégie 4'!$A$9:$A$508)=MONTH($A194))*(YEAR('Stratégie 4'!$A$9:$A$508)=$B194)*N('Stratégie 4'!$J$9:$J$508))),"")</f>
        <v/>
      </c>
      <c r="I194" s="15" t="n">
        <f aca="false">SUM($G$4:G194)</f>
        <v>3.4</v>
      </c>
    </row>
    <row r="195" customFormat="false" ht="15" hidden="false" customHeight="false" outlineLevel="0" collapsed="false">
      <c r="A195" s="34" t="n">
        <v>51471</v>
      </c>
      <c r="B195" s="35" t="n">
        <f aca="false">YEAR(A195)</f>
        <v>2040</v>
      </c>
      <c r="C195" s="12" t="n">
        <f aca="false">SUMPRODUCT((MONTH('Stratégie 1'!$A$9:$A$508)=MONTH($A195))*(YEAR('Stratégie 1'!$A$9:$A$508)=$B195)*('Stratégie 1'!$K$9:$K$508&lt;&gt;""))+SUMPRODUCT((MONTH('Stratégie 2'!$A$9:$A$508)=MONTH($A195))*(YEAR('Stratégie 2'!$A$9:$A$508)=$B195)*('Stratégie 2'!$K$9:$K$508&lt;&gt;""))+SUMPRODUCT((MONTH('Stratégie 3'!$A$9:$A$508)=MONTH($A195))*(YEAR('Stratégie 3'!$A$9:$A$508)=$B195)*('Stratégie 3'!$K$9:$K$508&lt;&gt;""))+SUMPRODUCT((MONTH('Stratégie 4'!$A$9:$A$508)=MONTH($A195))*(YEAR('Stratégie 4'!$A$9:$A$508)=$B195)*('Stratégie 4'!$K$9:$K$508&lt;&gt;""))</f>
        <v>0</v>
      </c>
      <c r="D195" s="12" t="n">
        <f aca="false">SUMPRODUCT((MONTH('Stratégie 1'!$A$9:$A$508)=MONTH($A195))*(YEAR('Stratégie 1'!$A$9:$A$508)=$B195)*('Stratégie 1'!$K$9:$K$508="W"))+SUMPRODUCT((MONTH('Stratégie 2'!$A$9:$A$508)=MONTH($A195))*(YEAR('Stratégie 2'!$A$9:$A$508)=$B195)*('Stratégie 2'!$K$9:$K$508="W"))+SUMPRODUCT((MONTH('Stratégie 3'!$A$9:$A$508)=MONTH($A195))*(YEAR('Stratégie 3'!$A$9:$A$508)=$B195)*('Stratégie 3'!$K$9:$K$508="W"))+SUMPRODUCT((MONTH('Stratégie 4'!$A$9:$A$508)=MONTH($A195))*(YEAR('Stratégie 4'!$A$9:$A$508)=$B195)*('Stratégie 4'!$K$9:$K$508="W"))</f>
        <v>0</v>
      </c>
      <c r="E195" s="12" t="n">
        <f aca="false">SUMPRODUCT((MONTH('Stratégie 1'!$A$9:$A$508)=MONTH($A195))*(YEAR('Stratégie 1'!$A$9:$A$508)=$B195)*('Stratégie 1'!$K$9:$K$508="L"))+SUMPRODUCT((MONTH('Stratégie 2'!$A$9:$A$508)=MONTH($A195))*(YEAR('Stratégie 2'!$A$9:$A$508)=$B195)*('Stratégie 2'!$K$9:$K$508="L"))+SUMPRODUCT((MONTH('Stratégie 3'!$A$9:$A$508)=MONTH($A195))*(YEAR('Stratégie 3'!$A$9:$A$508)=$B195)*('Stratégie 3'!$K$9:$K$508="L"))+SUMPRODUCT((MONTH('Stratégie 4'!$A$9:$A$508)=MONTH($A195))*(YEAR('Stratégie 4'!$A$9:$A$508)=$B195)*('Stratégie 4'!$K$9:$K$508="L"))</f>
        <v>0</v>
      </c>
      <c r="F195" s="13" t="str">
        <f aca="false">IFERROR(D195/C195,"")</f>
        <v/>
      </c>
      <c r="G195" s="15" t="n">
        <f aca="false">SUMPRODUCT((MONTH('Stratégie 1'!$A$9:$A$508)=MONTH($A195))*(YEAR('Stratégie 1'!$A$9:$A$508)=$B195)*N('Stratégie 1'!$L$9:$L$508))+SUMPRODUCT((MONTH('Stratégie 2'!$A$9:$A$508)=MONTH($A195))*(YEAR('Stratégie 2'!$A$9:$A$508)=$B195)*N('Stratégie 2'!$L$9:$L$508))+SUMPRODUCT((MONTH('Stratégie 3'!$A$9:$A$508)=MONTH($A195))*(YEAR('Stratégie 3'!$A$9:$A$508)=$B195)*N('Stratégie 3'!$L$9:$L$508))+SUMPRODUCT((MONTH('Stratégie 4'!$A$9:$A$508)=MONTH($A195))*(YEAR('Stratégie 4'!$A$9:$A$508)=$B195)*N('Stratégie 4'!$L$9:$L$508))</f>
        <v>0</v>
      </c>
      <c r="H195" s="13" t="str">
        <f aca="false">IFERROR(G195/(SUMPRODUCT((MONTH('Stratégie 1'!$A$9:$A$508)=MONTH($A195))*(YEAR('Stratégie 1'!$A$9:$A$508)=$B195)*N('Stratégie 1'!$J$9:$J$508))+SUMPRODUCT((MONTH('Stratégie 2'!$A$9:$A$508)=MONTH($A195))*(YEAR('Stratégie 2'!$A$9:$A$508)=$B195)*N('Stratégie 2'!$J$9:$J$508))+SUMPRODUCT((MONTH('Stratégie 3'!$A$9:$A$508)=MONTH($A195))*(YEAR('Stratégie 3'!$A$9:$A$508)=$B195)*N('Stratégie 3'!$J$9:$J$508))+SUMPRODUCT((MONTH('Stratégie 4'!$A$9:$A$508)=MONTH($A195))*(YEAR('Stratégie 4'!$A$9:$A$508)=$B195)*N('Stratégie 4'!$J$9:$J$508))),"")</f>
        <v/>
      </c>
      <c r="I195" s="15" t="n">
        <f aca="false">SUM($G$4:G195)</f>
        <v>3.4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2026-07-25T10:00:26Z</dcterms:created>
  <dc:creator>openpyxl</dc:creator>
  <dc:description/>
  <dc:language>en-US</dc:language>
  <cp:lastModifiedBy/>
  <dcterms:modified xsi:type="dcterms:W3CDTF">2026-07-25T10:00:40Z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